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6360" windowWidth="28860" windowHeight="6420"/>
  </bookViews>
  <sheets>
    <sheet name="List1" sheetId="2" r:id="rId1"/>
  </sheets>
  <definedNames>
    <definedName name="_xlnm._FilterDatabase" localSheetId="0" hidden="1">List1!$A$474:$A$479</definedName>
    <definedName name="_xlnm.Print_Titles" localSheetId="0">List1!$8:$9</definedName>
  </definedNames>
  <calcPr calcId="124519"/>
</workbook>
</file>

<file path=xl/calcChain.xml><?xml version="1.0" encoding="utf-8"?>
<calcChain xmlns="http://schemas.openxmlformats.org/spreadsheetml/2006/main">
  <c r="K357" i="2"/>
  <c r="K358"/>
  <c r="K359"/>
  <c r="K360"/>
  <c r="K361"/>
  <c r="K362"/>
  <c r="K363"/>
  <c r="J358"/>
  <c r="J359"/>
  <c r="J360"/>
  <c r="J353"/>
  <c r="J354"/>
  <c r="J355"/>
  <c r="J356"/>
  <c r="J357"/>
  <c r="J232"/>
  <c r="K232"/>
  <c r="J233"/>
  <c r="K233"/>
  <c r="J234"/>
  <c r="K234"/>
  <c r="J235"/>
  <c r="K235"/>
  <c r="J236"/>
  <c r="K236"/>
  <c r="J221"/>
  <c r="K221"/>
  <c r="J222"/>
  <c r="K222"/>
  <c r="J223"/>
  <c r="K223"/>
  <c r="J224"/>
  <c r="K224"/>
  <c r="J225"/>
  <c r="K225"/>
  <c r="J123"/>
  <c r="K123"/>
  <c r="K100"/>
  <c r="K101"/>
  <c r="J94"/>
  <c r="K94"/>
  <c r="J95"/>
  <c r="K95"/>
  <c r="J96"/>
  <c r="K96"/>
  <c r="J97"/>
  <c r="K97"/>
  <c r="J79"/>
  <c r="K79"/>
  <c r="J80"/>
  <c r="K80"/>
  <c r="J81"/>
  <c r="K81"/>
  <c r="J82"/>
  <c r="K82"/>
  <c r="J83"/>
  <c r="K83"/>
  <c r="J84"/>
  <c r="K84"/>
  <c r="J85"/>
  <c r="K85"/>
  <c r="J67"/>
  <c r="K67"/>
  <c r="J68"/>
  <c r="K68"/>
  <c r="J69"/>
  <c r="K69"/>
  <c r="J70"/>
  <c r="K70"/>
  <c r="J71"/>
  <c r="K71"/>
  <c r="J72"/>
  <c r="K72"/>
  <c r="J73"/>
  <c r="K73"/>
  <c r="J74"/>
  <c r="K74"/>
  <c r="J38"/>
  <c r="K38"/>
  <c r="J39"/>
  <c r="K39"/>
  <c r="J40"/>
  <c r="K40"/>
  <c r="J41"/>
  <c r="K41"/>
  <c r="K13"/>
  <c r="K14"/>
  <c r="K15"/>
  <c r="K16"/>
  <c r="K17"/>
  <c r="K18"/>
  <c r="K19"/>
  <c r="K20"/>
  <c r="K21"/>
  <c r="K22"/>
  <c r="J13"/>
  <c r="J14"/>
  <c r="J15"/>
  <c r="J16"/>
  <c r="J17"/>
  <c r="J18"/>
  <c r="J19"/>
  <c r="J20"/>
  <c r="J21"/>
  <c r="J22"/>
  <c r="K11"/>
  <c r="J420"/>
  <c r="J419"/>
  <c r="J418"/>
  <c r="J417"/>
  <c r="J422"/>
  <c r="J421"/>
  <c r="J423"/>
  <c r="I357" l="1"/>
  <c r="I358"/>
  <c r="I359"/>
  <c r="F353"/>
  <c r="F354"/>
  <c r="F355"/>
  <c r="F356"/>
  <c r="F357"/>
  <c r="F358"/>
  <c r="F359"/>
  <c r="I221"/>
  <c r="I222"/>
  <c r="I223"/>
  <c r="I224"/>
  <c r="I225"/>
  <c r="F220"/>
  <c r="F221"/>
  <c r="F222"/>
  <c r="F223"/>
  <c r="F224"/>
  <c r="I123"/>
  <c r="F123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7"/>
  <c r="I89"/>
  <c r="I90"/>
  <c r="I91"/>
  <c r="I92"/>
  <c r="I93"/>
  <c r="I94"/>
  <c r="I95"/>
  <c r="I96"/>
  <c r="I97"/>
  <c r="I98"/>
  <c r="I100"/>
  <c r="I101"/>
  <c r="I102"/>
  <c r="I103"/>
  <c r="I104"/>
  <c r="I105"/>
  <c r="I106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3"/>
  <c r="F14"/>
  <c r="F15"/>
  <c r="F16"/>
  <c r="F17"/>
  <c r="F18"/>
  <c r="F19"/>
  <c r="F20"/>
  <c r="F21"/>
  <c r="J408" l="1"/>
  <c r="J409"/>
  <c r="J410"/>
  <c r="J411"/>
  <c r="J412"/>
  <c r="J413"/>
  <c r="J414"/>
  <c r="J347"/>
  <c r="K347"/>
  <c r="J348"/>
  <c r="K348"/>
  <c r="J349"/>
  <c r="K349"/>
  <c r="J350"/>
  <c r="K350"/>
  <c r="J351"/>
  <c r="K351"/>
  <c r="J352"/>
  <c r="K352"/>
  <c r="J115"/>
  <c r="K115"/>
  <c r="J11"/>
  <c r="J12"/>
  <c r="K12"/>
  <c r="J23"/>
  <c r="K23"/>
  <c r="J24"/>
  <c r="K24"/>
  <c r="J25"/>
  <c r="K25"/>
  <c r="J26"/>
  <c r="K26"/>
  <c r="J27"/>
  <c r="K27"/>
  <c r="J28"/>
  <c r="K28"/>
  <c r="J29"/>
  <c r="K29"/>
  <c r="J30"/>
  <c r="K30"/>
  <c r="J31"/>
  <c r="K31"/>
  <c r="J32"/>
  <c r="K32"/>
  <c r="J33"/>
  <c r="K33"/>
  <c r="K210"/>
  <c r="K211"/>
  <c r="K212"/>
  <c r="J213"/>
  <c r="K213"/>
  <c r="J214"/>
  <c r="K214"/>
  <c r="J215"/>
  <c r="K215"/>
  <c r="J216"/>
  <c r="K216"/>
  <c r="I306"/>
  <c r="F306"/>
  <c r="I299"/>
  <c r="I264"/>
  <c r="F264"/>
  <c r="I263"/>
  <c r="I235"/>
  <c r="F235"/>
  <c r="I247"/>
  <c r="I246"/>
  <c r="F246"/>
  <c r="I380"/>
  <c r="F380"/>
  <c r="I379"/>
  <c r="F379"/>
  <c r="I378"/>
  <c r="F378"/>
  <c r="I377"/>
  <c r="F377"/>
  <c r="I376"/>
  <c r="F376"/>
  <c r="I375"/>
  <c r="F375"/>
  <c r="I122"/>
  <c r="F122"/>
  <c r="J61"/>
  <c r="K61"/>
  <c r="J62"/>
  <c r="K62"/>
  <c r="F247" l="1"/>
  <c r="F263"/>
  <c r="F299"/>
  <c r="K538" l="1"/>
  <c r="K539"/>
  <c r="K396"/>
  <c r="K397"/>
  <c r="K398"/>
  <c r="K399"/>
  <c r="K401"/>
  <c r="K402"/>
  <c r="K403"/>
  <c r="K464"/>
  <c r="K465"/>
  <c r="K466"/>
  <c r="K467"/>
  <c r="K468"/>
  <c r="K469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36"/>
  <c r="J445"/>
  <c r="J446"/>
  <c r="J447"/>
  <c r="J448"/>
  <c r="J449"/>
  <c r="J450"/>
  <c r="J451"/>
  <c r="J452"/>
  <c r="J453"/>
  <c r="J454"/>
  <c r="J456"/>
  <c r="J457"/>
  <c r="J458"/>
  <c r="J459"/>
  <c r="J460"/>
  <c r="J470"/>
  <c r="J471"/>
  <c r="J472"/>
  <c r="J473"/>
  <c r="J474"/>
  <c r="J475"/>
  <c r="J523"/>
  <c r="J524"/>
  <c r="J525"/>
  <c r="J529"/>
  <c r="J530"/>
  <c r="J531"/>
  <c r="J532"/>
  <c r="J533"/>
  <c r="J543"/>
  <c r="J544"/>
  <c r="J545"/>
  <c r="J391"/>
  <c r="J392"/>
  <c r="J396"/>
  <c r="J397"/>
  <c r="J398"/>
  <c r="J399"/>
  <c r="J401"/>
  <c r="J402"/>
  <c r="J403"/>
  <c r="J415"/>
  <c r="J416"/>
  <c r="J424"/>
  <c r="J425"/>
  <c r="J426"/>
  <c r="J427"/>
  <c r="J428"/>
  <c r="J429"/>
  <c r="J430"/>
  <c r="J431"/>
  <c r="J432"/>
  <c r="J433"/>
  <c r="J434"/>
  <c r="J435"/>
  <c r="J436"/>
  <c r="J437"/>
  <c r="J438"/>
  <c r="J439"/>
  <c r="J440"/>
  <c r="J441"/>
  <c r="I402"/>
  <c r="I403"/>
  <c r="I401"/>
  <c r="I397"/>
  <c r="I398"/>
  <c r="I399"/>
  <c r="I396"/>
  <c r="I390"/>
  <c r="F399"/>
  <c r="F397"/>
  <c r="F403"/>
  <c r="F402"/>
  <c r="F401"/>
  <c r="F398"/>
  <c r="F396"/>
  <c r="J326"/>
  <c r="K326"/>
  <c r="J317"/>
  <c r="K317"/>
  <c r="J318"/>
  <c r="K318"/>
  <c r="J319"/>
  <c r="K319"/>
  <c r="J320"/>
  <c r="K320"/>
  <c r="J321"/>
  <c r="K321"/>
  <c r="J323"/>
  <c r="K323"/>
  <c r="J324"/>
  <c r="K324"/>
  <c r="K75"/>
  <c r="K76"/>
  <c r="K77"/>
  <c r="K78"/>
  <c r="K87" l="1"/>
  <c r="J237"/>
  <c r="J238"/>
  <c r="I519" l="1"/>
  <c r="I518"/>
  <c r="I517"/>
  <c r="I516"/>
  <c r="I515"/>
  <c r="I514"/>
  <c r="I513"/>
  <c r="I512"/>
  <c r="I511"/>
  <c r="I510"/>
  <c r="I509"/>
  <c r="I508"/>
  <c r="I507"/>
  <c r="I506"/>
  <c r="I505"/>
  <c r="I504"/>
  <c r="I503"/>
  <c r="I502"/>
  <c r="I501"/>
  <c r="I500"/>
  <c r="I499"/>
  <c r="I498"/>
  <c r="I497"/>
  <c r="I496"/>
  <c r="I495"/>
  <c r="I494"/>
  <c r="I493"/>
  <c r="I492"/>
  <c r="I491"/>
  <c r="I490"/>
  <c r="I489"/>
  <c r="I488"/>
  <c r="I487"/>
  <c r="I486"/>
  <c r="I485"/>
  <c r="I484"/>
  <c r="I483"/>
  <c r="I482"/>
  <c r="I481"/>
  <c r="I480"/>
  <c r="I479"/>
  <c r="I478"/>
  <c r="I477"/>
  <c r="I476"/>
  <c r="F475"/>
  <c r="F474"/>
  <c r="F473"/>
  <c r="F472"/>
  <c r="F471"/>
  <c r="F470"/>
  <c r="I469"/>
  <c r="I468"/>
  <c r="I467"/>
  <c r="I466"/>
  <c r="I465"/>
  <c r="I464"/>
  <c r="F392"/>
  <c r="F391"/>
  <c r="F390"/>
  <c r="I389"/>
  <c r="F389"/>
  <c r="I388"/>
  <c r="F388"/>
  <c r="I387"/>
  <c r="F387"/>
  <c r="I386"/>
  <c r="F386"/>
  <c r="I385"/>
  <c r="F385"/>
  <c r="I366"/>
  <c r="F366"/>
  <c r="I365"/>
  <c r="F365"/>
  <c r="I364"/>
  <c r="F364"/>
  <c r="I363"/>
  <c r="F363"/>
  <c r="I362"/>
  <c r="F362"/>
  <c r="I361"/>
  <c r="F361"/>
  <c r="I360"/>
  <c r="F360"/>
  <c r="I368"/>
  <c r="F368"/>
  <c r="I367"/>
  <c r="F367"/>
  <c r="I370"/>
  <c r="F370"/>
  <c r="I369"/>
  <c r="F369"/>
  <c r="I356"/>
  <c r="I352"/>
  <c r="F352"/>
  <c r="I351"/>
  <c r="F351"/>
  <c r="I348"/>
  <c r="F348"/>
  <c r="I347"/>
  <c r="F347"/>
  <c r="I384"/>
  <c r="F384"/>
  <c r="I383"/>
  <c r="F383"/>
  <c r="I382"/>
  <c r="F382"/>
  <c r="I381"/>
  <c r="F381"/>
  <c r="I372"/>
  <c r="F372"/>
  <c r="I371"/>
  <c r="F371"/>
  <c r="I374"/>
  <c r="F374"/>
  <c r="I373"/>
  <c r="F373"/>
  <c r="I355"/>
  <c r="I354"/>
  <c r="I350"/>
  <c r="F350"/>
  <c r="I349"/>
  <c r="F349"/>
  <c r="I328"/>
  <c r="F328"/>
  <c r="I327"/>
  <c r="F327"/>
  <c r="I326"/>
  <c r="F326"/>
  <c r="I325"/>
  <c r="F325"/>
  <c r="I324"/>
  <c r="F324"/>
  <c r="I323"/>
  <c r="F323"/>
  <c r="I321"/>
  <c r="F321"/>
  <c r="I320"/>
  <c r="F320"/>
  <c r="I319"/>
  <c r="F319"/>
  <c r="I318"/>
  <c r="F318"/>
  <c r="I317"/>
  <c r="F317"/>
  <c r="I316"/>
  <c r="F316"/>
  <c r="I314"/>
  <c r="F314"/>
  <c r="I313"/>
  <c r="F313"/>
  <c r="I312"/>
  <c r="F312"/>
  <c r="I311"/>
  <c r="F311"/>
  <c r="I310"/>
  <c r="F310"/>
  <c r="I309"/>
  <c r="F309"/>
  <c r="I304"/>
  <c r="F304"/>
  <c r="I303"/>
  <c r="F303"/>
  <c r="I302"/>
  <c r="F302"/>
  <c r="I301"/>
  <c r="F301"/>
  <c r="I300"/>
  <c r="F300"/>
  <c r="I298"/>
  <c r="F298"/>
  <c r="I297"/>
  <c r="F297"/>
  <c r="I296"/>
  <c r="F296"/>
  <c r="I295"/>
  <c r="F295"/>
  <c r="I294"/>
  <c r="F294"/>
  <c r="I293"/>
  <c r="F293"/>
  <c r="I292"/>
  <c r="F292"/>
  <c r="I291"/>
  <c r="F291"/>
  <c r="I290"/>
  <c r="F290"/>
  <c r="I289"/>
  <c r="F289"/>
  <c r="I288"/>
  <c r="F288"/>
  <c r="I287"/>
  <c r="F287"/>
  <c r="I286"/>
  <c r="F286"/>
  <c r="F285"/>
  <c r="F284"/>
  <c r="I283"/>
  <c r="F283"/>
  <c r="I282"/>
  <c r="F282"/>
  <c r="I281"/>
  <c r="F281"/>
  <c r="I280"/>
  <c r="F280"/>
  <c r="I279"/>
  <c r="F279"/>
  <c r="I278"/>
  <c r="F278"/>
  <c r="I277"/>
  <c r="F277"/>
  <c r="I276"/>
  <c r="F276"/>
  <c r="I275"/>
  <c r="F275"/>
  <c r="I274"/>
  <c r="F274"/>
  <c r="I273"/>
  <c r="F273"/>
  <c r="I272"/>
  <c r="F272"/>
  <c r="I271"/>
  <c r="F271"/>
  <c r="I270"/>
  <c r="F270"/>
  <c r="I268"/>
  <c r="F268"/>
  <c r="I267"/>
  <c r="F267"/>
  <c r="I266"/>
  <c r="F266"/>
  <c r="I265"/>
  <c r="F265"/>
  <c r="I261"/>
  <c r="F261"/>
  <c r="I260"/>
  <c r="F260"/>
  <c r="I258"/>
  <c r="F258"/>
  <c r="I257"/>
  <c r="F257"/>
  <c r="I255"/>
  <c r="F255"/>
  <c r="I254"/>
  <c r="F254"/>
  <c r="I253"/>
  <c r="F253"/>
  <c r="I252"/>
  <c r="F252"/>
  <c r="I251"/>
  <c r="F251"/>
  <c r="I250"/>
  <c r="F250"/>
  <c r="I249"/>
  <c r="F249"/>
  <c r="I248"/>
  <c r="F248"/>
  <c r="I245"/>
  <c r="F245"/>
  <c r="I244"/>
  <c r="F244"/>
  <c r="I242"/>
  <c r="F242"/>
  <c r="I243"/>
  <c r="F243"/>
  <c r="I241"/>
  <c r="F241"/>
  <c r="I240"/>
  <c r="F240"/>
  <c r="I239"/>
  <c r="F239"/>
  <c r="I238"/>
  <c r="F238"/>
  <c r="I237"/>
  <c r="F237"/>
  <c r="I236"/>
  <c r="F236"/>
  <c r="I232"/>
  <c r="F232"/>
  <c r="I231"/>
  <c r="F231"/>
  <c r="I230"/>
  <c r="F230"/>
  <c r="I229"/>
  <c r="F229"/>
  <c r="I228"/>
  <c r="F228"/>
  <c r="I227"/>
  <c r="F227"/>
  <c r="I226"/>
  <c r="F226"/>
  <c r="I220"/>
  <c r="I219"/>
  <c r="F219"/>
  <c r="I218"/>
  <c r="F218"/>
  <c r="I214"/>
  <c r="F214"/>
  <c r="I213"/>
  <c r="F213"/>
  <c r="I212"/>
  <c r="I211"/>
  <c r="I210"/>
  <c r="I262"/>
  <c r="F262"/>
  <c r="I259"/>
  <c r="F259"/>
  <c r="I256"/>
  <c r="F256"/>
  <c r="I269"/>
  <c r="F269"/>
  <c r="I234"/>
  <c r="F234"/>
  <c r="F225"/>
  <c r="I216"/>
  <c r="F216"/>
  <c r="I305"/>
  <c r="F305"/>
  <c r="I233"/>
  <c r="F233"/>
  <c r="I217"/>
  <c r="F217"/>
  <c r="I215"/>
  <c r="F215"/>
  <c r="I207"/>
  <c r="I206"/>
  <c r="I205"/>
  <c r="I204"/>
  <c r="I203"/>
  <c r="I178"/>
  <c r="F178"/>
  <c r="I177"/>
  <c r="F177"/>
  <c r="I176"/>
  <c r="F176"/>
  <c r="I175"/>
  <c r="F175"/>
  <c r="I174"/>
  <c r="F174"/>
  <c r="I173"/>
  <c r="F173"/>
  <c r="I172"/>
  <c r="F172"/>
  <c r="I171"/>
  <c r="F171"/>
  <c r="I170"/>
  <c r="F170"/>
  <c r="I169"/>
  <c r="F169"/>
  <c r="I168"/>
  <c r="F168"/>
  <c r="I167"/>
  <c r="F167"/>
  <c r="I166"/>
  <c r="F166"/>
  <c r="I165"/>
  <c r="F165"/>
  <c r="I162"/>
  <c r="F162"/>
  <c r="I161"/>
  <c r="F161"/>
  <c r="I160"/>
  <c r="F160"/>
  <c r="I159"/>
  <c r="F159"/>
  <c r="I158"/>
  <c r="F158"/>
  <c r="I157"/>
  <c r="F157"/>
  <c r="I156"/>
  <c r="F156"/>
  <c r="I155"/>
  <c r="F155"/>
  <c r="I154"/>
  <c r="F154"/>
  <c r="I153"/>
  <c r="F153"/>
  <c r="I152"/>
  <c r="F152"/>
  <c r="I151"/>
  <c r="F151"/>
  <c r="I150"/>
  <c r="F150"/>
  <c r="I149"/>
  <c r="F149"/>
  <c r="I148"/>
  <c r="F148"/>
  <c r="I147"/>
  <c r="F147"/>
  <c r="I146"/>
  <c r="F146"/>
  <c r="I145"/>
  <c r="F145"/>
  <c r="I144"/>
  <c r="F144"/>
  <c r="I143"/>
  <c r="F143"/>
  <c r="I142"/>
  <c r="F142"/>
  <c r="I141"/>
  <c r="F141"/>
  <c r="I140"/>
  <c r="F140"/>
  <c r="I139"/>
  <c r="F139"/>
  <c r="I138"/>
  <c r="F138"/>
  <c r="I137"/>
  <c r="F137"/>
  <c r="I136"/>
  <c r="F136"/>
  <c r="I135"/>
  <c r="F135"/>
  <c r="I134"/>
  <c r="F134"/>
  <c r="I133"/>
  <c r="F133"/>
  <c r="I132"/>
  <c r="F132"/>
  <c r="I131"/>
  <c r="F131"/>
  <c r="I130"/>
  <c r="F130"/>
  <c r="I129"/>
  <c r="F129"/>
  <c r="I128"/>
  <c r="F128"/>
  <c r="I127"/>
  <c r="F127"/>
  <c r="I126"/>
  <c r="F126"/>
  <c r="I125"/>
  <c r="F125"/>
  <c r="I124"/>
  <c r="F124"/>
  <c r="I121"/>
  <c r="F121"/>
  <c r="I120"/>
  <c r="F120"/>
  <c r="I119"/>
  <c r="F119"/>
  <c r="I118"/>
  <c r="F118"/>
  <c r="I117"/>
  <c r="F117"/>
  <c r="I116"/>
  <c r="F116"/>
  <c r="I115"/>
  <c r="F115"/>
  <c r="I112"/>
  <c r="F112"/>
  <c r="I111"/>
  <c r="F111"/>
  <c r="I108"/>
  <c r="F108"/>
  <c r="I107"/>
  <c r="I12"/>
  <c r="F12"/>
  <c r="I11"/>
  <c r="F11"/>
  <c r="J8"/>
  <c r="K9"/>
  <c r="J9"/>
  <c r="J117" l="1"/>
  <c r="K117"/>
  <c r="J118"/>
  <c r="K118"/>
  <c r="J119"/>
  <c r="K119"/>
  <c r="J120"/>
  <c r="K120"/>
  <c r="J121"/>
  <c r="K121"/>
  <c r="J122"/>
  <c r="K122"/>
  <c r="J124"/>
  <c r="K124"/>
  <c r="J125"/>
  <c r="K125"/>
  <c r="J126"/>
  <c r="K126"/>
  <c r="J127"/>
  <c r="K127"/>
  <c r="J128"/>
  <c r="K128"/>
  <c r="J129"/>
  <c r="K129"/>
  <c r="J130"/>
  <c r="K130"/>
  <c r="J131"/>
  <c r="K131"/>
  <c r="J132"/>
  <c r="K132"/>
  <c r="J133"/>
  <c r="K133"/>
  <c r="J134"/>
  <c r="K134"/>
  <c r="J135"/>
  <c r="K135"/>
  <c r="J136"/>
  <c r="K136"/>
  <c r="J137"/>
  <c r="K137"/>
  <c r="J138"/>
  <c r="K138"/>
  <c r="J139"/>
  <c r="K139"/>
  <c r="J140"/>
  <c r="K140"/>
  <c r="J141"/>
  <c r="K141"/>
  <c r="J142"/>
  <c r="K142"/>
  <c r="J143"/>
  <c r="K143"/>
  <c r="J144"/>
  <c r="K144"/>
  <c r="J145"/>
  <c r="K145"/>
  <c r="J146"/>
  <c r="K146"/>
  <c r="J147"/>
  <c r="K147"/>
  <c r="J148"/>
  <c r="K148"/>
  <c r="J149"/>
  <c r="K149"/>
  <c r="J150"/>
  <c r="K150"/>
  <c r="J151"/>
  <c r="K151"/>
  <c r="J152"/>
  <c r="K152"/>
  <c r="J153"/>
  <c r="K153"/>
  <c r="J154"/>
  <c r="K154"/>
  <c r="J155"/>
  <c r="K155"/>
  <c r="J156"/>
  <c r="K156"/>
  <c r="J157"/>
  <c r="K157"/>
  <c r="J158"/>
  <c r="K158"/>
  <c r="J159"/>
  <c r="K159"/>
  <c r="J160"/>
  <c r="K160"/>
  <c r="J161"/>
  <c r="K161"/>
  <c r="J162"/>
  <c r="K162"/>
  <c r="J165"/>
  <c r="K165"/>
  <c r="J166"/>
  <c r="K166"/>
  <c r="J167"/>
  <c r="K167"/>
  <c r="J168"/>
  <c r="K168"/>
  <c r="J169"/>
  <c r="K169"/>
  <c r="J170"/>
  <c r="K170"/>
  <c r="J171"/>
  <c r="K171"/>
  <c r="J172"/>
  <c r="K172"/>
  <c r="J173"/>
  <c r="K173"/>
  <c r="J174"/>
  <c r="K174"/>
  <c r="J175"/>
  <c r="K175"/>
  <c r="J176"/>
  <c r="K176"/>
  <c r="J177"/>
  <c r="K177"/>
  <c r="J178"/>
  <c r="K178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J217"/>
  <c r="K217"/>
  <c r="J218"/>
  <c r="K218"/>
  <c r="J219"/>
  <c r="K219"/>
  <c r="J220"/>
  <c r="K220"/>
  <c r="J226"/>
  <c r="K226"/>
  <c r="J227"/>
  <c r="K227"/>
  <c r="J228"/>
  <c r="K228"/>
  <c r="J229"/>
  <c r="K229"/>
  <c r="J230"/>
  <c r="K230"/>
  <c r="J231"/>
  <c r="K231"/>
  <c r="K237"/>
  <c r="K238"/>
  <c r="J239"/>
  <c r="K239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49"/>
  <c r="K249"/>
  <c r="J250"/>
  <c r="K250"/>
  <c r="J251"/>
  <c r="K251"/>
  <c r="J252"/>
  <c r="K252"/>
  <c r="J253"/>
  <c r="K253"/>
  <c r="J254"/>
  <c r="K254"/>
  <c r="J255"/>
  <c r="K255"/>
  <c r="J256"/>
  <c r="K256"/>
  <c r="J257"/>
  <c r="K257"/>
  <c r="J258"/>
  <c r="K258"/>
  <c r="J259"/>
  <c r="K259"/>
  <c r="J260"/>
  <c r="K260"/>
  <c r="J261"/>
  <c r="K261"/>
  <c r="J262"/>
  <c r="K262"/>
  <c r="J263"/>
  <c r="K263"/>
  <c r="J264"/>
  <c r="K264"/>
  <c r="J265"/>
  <c r="K265"/>
  <c r="J266"/>
  <c r="K266"/>
  <c r="J267"/>
  <c r="K267"/>
  <c r="J268"/>
  <c r="K268"/>
  <c r="J269"/>
  <c r="K269"/>
  <c r="J270"/>
  <c r="K270"/>
  <c r="J271"/>
  <c r="K271"/>
  <c r="J272"/>
  <c r="K272"/>
  <c r="J273"/>
  <c r="K273"/>
  <c r="J274"/>
  <c r="K274"/>
  <c r="J275"/>
  <c r="K275"/>
  <c r="J276"/>
  <c r="K276"/>
  <c r="J277"/>
  <c r="K277"/>
  <c r="J278"/>
  <c r="K278"/>
  <c r="J279"/>
  <c r="K279"/>
  <c r="J280"/>
  <c r="K280"/>
  <c r="J281"/>
  <c r="K281"/>
  <c r="J282"/>
  <c r="K282"/>
  <c r="J283"/>
  <c r="K283"/>
  <c r="J284"/>
  <c r="K284"/>
  <c r="J285"/>
  <c r="K285"/>
  <c r="J286"/>
  <c r="K286"/>
  <c r="J287"/>
  <c r="K287"/>
  <c r="J288"/>
  <c r="K288"/>
  <c r="J289"/>
  <c r="K289"/>
  <c r="J290"/>
  <c r="K290"/>
  <c r="J291"/>
  <c r="K291"/>
  <c r="J292"/>
  <c r="K292"/>
  <c r="J293"/>
  <c r="K293"/>
  <c r="J294"/>
  <c r="K294"/>
  <c r="J295"/>
  <c r="K295"/>
  <c r="J296"/>
  <c r="K296"/>
  <c r="J297"/>
  <c r="K297"/>
  <c r="J298"/>
  <c r="K298"/>
  <c r="J299"/>
  <c r="K299"/>
  <c r="J300"/>
  <c r="K300"/>
  <c r="J301"/>
  <c r="K301"/>
  <c r="J302"/>
  <c r="K302"/>
  <c r="J303"/>
  <c r="K303"/>
  <c r="J304"/>
  <c r="K304"/>
  <c r="J305"/>
  <c r="K305"/>
  <c r="J306"/>
  <c r="K306"/>
  <c r="J309"/>
  <c r="K309"/>
  <c r="J310"/>
  <c r="K310"/>
  <c r="J311"/>
  <c r="K311"/>
  <c r="J312"/>
  <c r="K312"/>
  <c r="J313"/>
  <c r="K313"/>
  <c r="J314"/>
  <c r="K314"/>
  <c r="J316"/>
  <c r="K316"/>
  <c r="J325"/>
  <c r="K325"/>
  <c r="J327"/>
  <c r="K327"/>
  <c r="J328"/>
  <c r="K328"/>
  <c r="J331"/>
  <c r="J332"/>
  <c r="J334"/>
  <c r="J335"/>
  <c r="J338"/>
  <c r="J339"/>
  <c r="J340"/>
  <c r="J342"/>
  <c r="J343"/>
  <c r="J344"/>
  <c r="K354"/>
  <c r="K355"/>
  <c r="K356"/>
  <c r="J361"/>
  <c r="J362"/>
  <c r="J363"/>
  <c r="J364"/>
  <c r="K364"/>
  <c r="J365"/>
  <c r="K365"/>
  <c r="J366"/>
  <c r="K366"/>
  <c r="J367"/>
  <c r="K367"/>
  <c r="J368"/>
  <c r="K368"/>
  <c r="J369"/>
  <c r="K369"/>
  <c r="J370"/>
  <c r="K370"/>
  <c r="J371"/>
  <c r="K371"/>
  <c r="J372"/>
  <c r="K372"/>
  <c r="J373"/>
  <c r="K373"/>
  <c r="J374"/>
  <c r="K374"/>
  <c r="J375"/>
  <c r="K375"/>
  <c r="J376"/>
  <c r="K376"/>
  <c r="J377"/>
  <c r="K377"/>
  <c r="J378"/>
  <c r="K378"/>
  <c r="J379"/>
  <c r="K379"/>
  <c r="J380"/>
  <c r="K380"/>
  <c r="J381"/>
  <c r="K381"/>
  <c r="J382"/>
  <c r="K382"/>
  <c r="J383"/>
  <c r="K383"/>
  <c r="J384"/>
  <c r="K384"/>
  <c r="J385"/>
  <c r="K385"/>
  <c r="J386"/>
  <c r="K386"/>
  <c r="J387"/>
  <c r="K387"/>
  <c r="J388"/>
  <c r="K388"/>
  <c r="J389"/>
  <c r="K389"/>
  <c r="J390"/>
  <c r="K390"/>
  <c r="K116"/>
  <c r="J116"/>
  <c r="K112"/>
  <c r="K111"/>
  <c r="J112"/>
  <c r="J111"/>
  <c r="J86"/>
  <c r="J87"/>
  <c r="J88"/>
  <c r="J89"/>
  <c r="J90"/>
  <c r="J91"/>
  <c r="J92"/>
  <c r="J93"/>
  <c r="J98"/>
  <c r="J99"/>
  <c r="J100"/>
  <c r="J101"/>
  <c r="J102"/>
  <c r="J103"/>
  <c r="J104"/>
  <c r="J105"/>
  <c r="J106"/>
  <c r="J107"/>
  <c r="J108"/>
  <c r="K89"/>
  <c r="K90"/>
  <c r="K91"/>
  <c r="K92"/>
  <c r="K93"/>
  <c r="K98"/>
  <c r="K102"/>
  <c r="K103"/>
  <c r="K104"/>
  <c r="K105"/>
  <c r="K106"/>
  <c r="K107"/>
  <c r="K108"/>
  <c r="J75"/>
  <c r="J76"/>
  <c r="J77"/>
  <c r="J78"/>
  <c r="J63"/>
  <c r="J64"/>
  <c r="J65"/>
  <c r="J66"/>
  <c r="K64"/>
  <c r="K65"/>
  <c r="J35"/>
  <c r="J36"/>
  <c r="J37"/>
  <c r="J42"/>
  <c r="J43"/>
  <c r="K35"/>
  <c r="K36"/>
  <c r="K37"/>
  <c r="K42"/>
  <c r="K43"/>
  <c r="K44"/>
  <c r="I536" l="1"/>
  <c r="K45" l="1"/>
  <c r="K46"/>
  <c r="K47"/>
  <c r="K48"/>
  <c r="K49"/>
  <c r="K50"/>
  <c r="K51"/>
  <c r="K52"/>
  <c r="K53"/>
  <c r="K54"/>
  <c r="K55"/>
  <c r="K56"/>
  <c r="K57"/>
  <c r="K58"/>
  <c r="K59"/>
  <c r="K60"/>
  <c r="K63"/>
  <c r="K34"/>
  <c r="J34"/>
  <c r="J44"/>
  <c r="J45"/>
  <c r="J46"/>
  <c r="J47"/>
  <c r="J48"/>
  <c r="J49"/>
  <c r="J50"/>
  <c r="J51"/>
  <c r="J52"/>
  <c r="J53"/>
  <c r="J54"/>
  <c r="J55"/>
  <c r="J56"/>
  <c r="J57"/>
  <c r="J58"/>
  <c r="J59"/>
  <c r="J60"/>
  <c r="F458"/>
  <c r="F457"/>
  <c r="F454"/>
  <c r="F451"/>
  <c r="F450"/>
  <c r="F447"/>
  <c r="F446"/>
  <c r="F460"/>
  <c r="F459"/>
  <c r="F456"/>
  <c r="F453"/>
  <c r="F452"/>
  <c r="F449"/>
  <c r="F448"/>
  <c r="F445"/>
</calcChain>
</file>

<file path=xl/sharedStrings.xml><?xml version="1.0" encoding="utf-8"?>
<sst xmlns="http://schemas.openxmlformats.org/spreadsheetml/2006/main" count="1520" uniqueCount="597">
  <si>
    <t>m²</t>
  </si>
  <si>
    <t>Art. No.</t>
  </si>
  <si>
    <t>2600x1000x1</t>
  </si>
  <si>
    <t>2000x1000x1</t>
  </si>
  <si>
    <t>2000x1000x2</t>
  </si>
  <si>
    <t>DM HGS</t>
  </si>
  <si>
    <t>SL ALISE Vintage Copper</t>
  </si>
  <si>
    <t>SL IMPERIAL Vintage Black</t>
  </si>
  <si>
    <t>SL IMPERIAL Vintage Copper</t>
  </si>
  <si>
    <t>SL URBAN Grey</t>
  </si>
  <si>
    <t>SL URBAN Titan</t>
  </si>
  <si>
    <t>SL LAVA Grey</t>
  </si>
  <si>
    <t>SL LAVA Copper</t>
  </si>
  <si>
    <t>SL DAKOTA Smoke</t>
  </si>
  <si>
    <t>SL DAKOTA Copper</t>
  </si>
  <si>
    <t>SL DAKOTA Metal</t>
  </si>
  <si>
    <t>SL SQUARE 3 HGS</t>
  </si>
  <si>
    <t>SL SQUARE 3 Silver PF met</t>
  </si>
  <si>
    <t>SL WAVE Silver</t>
  </si>
  <si>
    <t>SL WAVE Silver PF met</t>
  </si>
  <si>
    <t>SL WAVE 1 Silver PF met</t>
  </si>
  <si>
    <t>SL STEP 5 Silver PF met.</t>
  </si>
  <si>
    <t>SL CROCONOVA Magic Black</t>
  </si>
  <si>
    <t>SL CROCO Silver PF met/Silver</t>
  </si>
  <si>
    <t>SL BUBBLE Silver PF met/Silver</t>
  </si>
  <si>
    <t>SL BUBBLE Orange PF/Silver</t>
  </si>
  <si>
    <t>SL BUBBLE Blue PF/Silver</t>
  </si>
  <si>
    <t>PL Q 10-40-40 Silver PF met</t>
  </si>
  <si>
    <t>PL Q 5-15-15 Silver PF met</t>
  </si>
  <si>
    <t>PL 3D Q-5-15-15 Black touch 1/Silver</t>
  </si>
  <si>
    <t xml:space="preserve">2600x1000x1,2 </t>
  </si>
  <si>
    <t>PL 3D Q-5-15-15 Tobacco touch 1/Silver</t>
  </si>
  <si>
    <t>PL 3D Q-5-15-15 Mahogany/Silver</t>
  </si>
  <si>
    <t>PL 3D Q-10-40-40 Smoke PF met touch 1/Silver matt</t>
  </si>
  <si>
    <t>PL 3D Q-10-40-40 Silver brushed/Silver</t>
  </si>
  <si>
    <t>PL 3D Q-10-40-40 Silver PF met/Blue</t>
  </si>
  <si>
    <t>PL 3D Q-10-40-40 Silver PF met/Silver</t>
  </si>
  <si>
    <t>PL 3D ROSES Champagne PF met/Gold</t>
  </si>
  <si>
    <t>2600x1000x1,4</t>
  </si>
  <si>
    <t>PL 3D ROSES Silver PF met/Silver</t>
  </si>
  <si>
    <t>MS Gold 3x3 flex. Classic</t>
  </si>
  <si>
    <t>980x980x1,2</t>
  </si>
  <si>
    <t>MS Anthracite 3x3 flex. Classic</t>
  </si>
  <si>
    <t>MS Silver 3x3 flex. Classic</t>
  </si>
  <si>
    <t>MS Gold 3x6 flex. Classic</t>
  </si>
  <si>
    <t>MS Magic Black 5x5 flex. Classic</t>
  </si>
  <si>
    <t>980x980x1,3</t>
  </si>
  <si>
    <t>MS Magic Red 5x5 flex. Classic</t>
  </si>
  <si>
    <t>MS Magic White 5x5 flex. Classic</t>
  </si>
  <si>
    <t>MS Fashion Grey 5x5 flex. Classic</t>
  </si>
  <si>
    <t>MS Gold 5x5 flex. Classic</t>
  </si>
  <si>
    <t>MS Silver 5x5 flex. Classic</t>
  </si>
  <si>
    <t>MS Anthracite 5x5 flex. Classic</t>
  </si>
  <si>
    <t>MS Galaxy Silver 5x5 flex. Classic</t>
  </si>
  <si>
    <t>MS Gold 10x10 flex. Classic</t>
  </si>
  <si>
    <t>MS Anthracite 10x10 flex. Classic</t>
  </si>
  <si>
    <t>MS HGS 10x10 flex. Classic</t>
  </si>
  <si>
    <t>MS Silver 10x10 flex. Classic</t>
  </si>
  <si>
    <t>MS Iceblue 10x10 flex. Classic</t>
  </si>
  <si>
    <t>MS Gold 20x20 flex. Classic</t>
  </si>
  <si>
    <t>MS Silver 20x20 flex. Classic</t>
  </si>
  <si>
    <t>MSC DIAGONAL Silver 15x15 flex. Classic</t>
  </si>
  <si>
    <t>2600x1000x1,2</t>
  </si>
  <si>
    <t>MSC RHOMBUS Silver 15x15 flex. Classic</t>
  </si>
  <si>
    <t>MSC RHOMBUS Silver 30/3x30/3 flex. Classic</t>
  </si>
  <si>
    <t>MSC Silver 30x30 flex. Classic</t>
  </si>
  <si>
    <t>LL ALISE White/Gold</t>
  </si>
  <si>
    <t>LL ALISE White/Silver</t>
  </si>
  <si>
    <t>LL IMPERIAL White/Gold</t>
  </si>
  <si>
    <t>LL IMPERIAL White/Silver</t>
  </si>
  <si>
    <t>LL IMPERIAL Black/Silver</t>
  </si>
  <si>
    <t>LL IMPERIAL White</t>
  </si>
  <si>
    <t>2600x1000x1,6</t>
  </si>
  <si>
    <t xml:space="preserve">LL Black </t>
  </si>
  <si>
    <t>2600x1000x2,1</t>
  </si>
  <si>
    <t>LL Creme</t>
  </si>
  <si>
    <t xml:space="preserve">LL Dark Brown </t>
  </si>
  <si>
    <t>LL White</t>
  </si>
  <si>
    <t>LL Creme ZN 200/Brown</t>
  </si>
  <si>
    <t>LL Dark Brown ZN 200/Beige</t>
  </si>
  <si>
    <t>LL QUADRO Nero matt</t>
  </si>
  <si>
    <t>LL QUADRO Creme</t>
  </si>
  <si>
    <t>LL ROMBO 40 Nero matt</t>
  </si>
  <si>
    <t>LL ROMBO 40 Mocca matt</t>
  </si>
  <si>
    <t>LL ROMBO 40 Creme</t>
  </si>
  <si>
    <t>LL ROMBO 85 Creme</t>
  </si>
  <si>
    <t>LL ROMBO 85 Mocca matt</t>
  </si>
  <si>
    <t>LL ROMBO 85 Nero matt</t>
  </si>
  <si>
    <t>CR CRISTAL ROMBO 85 Bianco matt/Silver</t>
  </si>
  <si>
    <t>-</t>
  </si>
  <si>
    <t>CR CRISTAL ROMBO 85 Nero matt/Silver</t>
  </si>
  <si>
    <t>LL STRUZZO White</t>
  </si>
  <si>
    <t>LL STRUZZO Creme</t>
  </si>
  <si>
    <t>LL STRUZZO Dark Brown</t>
  </si>
  <si>
    <t>LL CREPA Oro</t>
  </si>
  <si>
    <t>LL SNAKE Platin</t>
  </si>
  <si>
    <t>LL SNAKE Bianco matt</t>
  </si>
  <si>
    <t>LL SNAKE Nero matt</t>
  </si>
  <si>
    <t>LL CROCO Violetta</t>
  </si>
  <si>
    <t>LL CROCO Black</t>
  </si>
  <si>
    <t>LL CROCONOVA Platin</t>
  </si>
  <si>
    <t>LL CROCO White</t>
  </si>
  <si>
    <t>LL CROCO Oro</t>
  </si>
  <si>
    <t>LL CROCO Creme</t>
  </si>
  <si>
    <t>LL COLLAGE Oro</t>
  </si>
  <si>
    <t>LL COLLAGE Mocca matt</t>
  </si>
  <si>
    <t>LL FLORAL Black/Silver matt</t>
  </si>
  <si>
    <t xml:space="preserve">LL FLORAL Black </t>
  </si>
  <si>
    <t>LL FLORAL Platin</t>
  </si>
  <si>
    <t>LL FLORAL Oro</t>
  </si>
  <si>
    <t>LL FLORAL White/Gold matt</t>
  </si>
  <si>
    <t>LL FLORAL White/Silver matt</t>
  </si>
  <si>
    <t>LL FLORAL White</t>
  </si>
  <si>
    <t>LL Reggae</t>
  </si>
  <si>
    <t>LL PELO Savanna</t>
  </si>
  <si>
    <t>2600x1000x2</t>
  </si>
  <si>
    <t>LL PELO Marabu</t>
  </si>
  <si>
    <t>2600x1000x1,5</t>
  </si>
  <si>
    <t>PR Profil M 58 HGS</t>
  </si>
  <si>
    <t>2705x22</t>
  </si>
  <si>
    <t>PR Profil M 58 Silver PF met</t>
  </si>
  <si>
    <t>PR Profil M 58 Silver PF gloss</t>
  </si>
  <si>
    <t>PR Profil Z 224 HGS</t>
  </si>
  <si>
    <t>PR Profil Z 224 Silver PF met</t>
  </si>
  <si>
    <t>PR Profil Z 224 Silver PF gloss</t>
  </si>
  <si>
    <t>PR Profil M 50 HGS</t>
  </si>
  <si>
    <t>2705x50</t>
  </si>
  <si>
    <t>PR Profil M 50 Silver PF met</t>
  </si>
  <si>
    <t>PR Profil M 50 Silver PF gloss</t>
  </si>
  <si>
    <t>PR Profil M 60 HGS PF</t>
  </si>
  <si>
    <t>PR Profil M 60 Silver PF met</t>
  </si>
  <si>
    <t>PR Profil M 60 Silver PF gloss</t>
  </si>
  <si>
    <t>PR Profile M 242 Bianco matt</t>
  </si>
  <si>
    <t>2705x24,4</t>
  </si>
  <si>
    <t>PR Profile M 242 Nero matt</t>
  </si>
  <si>
    <t>PR Profile M 242 Mocca matt</t>
  </si>
  <si>
    <t>PF Profile M 242 Creme matt</t>
  </si>
  <si>
    <t>PR Profile Z 239 Bianco matt</t>
  </si>
  <si>
    <t>2705x23,9</t>
  </si>
  <si>
    <t>PR Profile Z 239 Nero matt</t>
  </si>
  <si>
    <t>PR Profile Z 239 Mocca matt</t>
  </si>
  <si>
    <t>PR Profile Z 239 Creme matt</t>
  </si>
  <si>
    <t>PR Profile MR 46 Creme matt</t>
  </si>
  <si>
    <t>PR Profile MR 46 Bianco matt</t>
  </si>
  <si>
    <t>PR Profile MR 46 Nero matt</t>
  </si>
  <si>
    <t>PR Profile MR 46 Mocca matt</t>
  </si>
  <si>
    <t>PR Profile ZR 46 Creme matt</t>
  </si>
  <si>
    <t>PR Profile ZR 46 Nero matt</t>
  </si>
  <si>
    <t>PR Profile ZR 46 Mocca matt</t>
  </si>
  <si>
    <t>PR Profile ZR 46 Bianco matt</t>
  </si>
  <si>
    <t>DM Mint</t>
  </si>
  <si>
    <t>DM Bronze</t>
  </si>
  <si>
    <t>DM Titan PF met touch 1</t>
  </si>
  <si>
    <t>DM Silver AR12</t>
  </si>
  <si>
    <t>DM Silver AR23</t>
  </si>
  <si>
    <t>DM Gold AR</t>
  </si>
  <si>
    <t>DM Anthracite AR</t>
  </si>
  <si>
    <t>DM Magic White AR</t>
  </si>
  <si>
    <t>DM Magic Black AR</t>
  </si>
  <si>
    <t>DM Silver brushed matt AR</t>
  </si>
  <si>
    <t>DM Grey brushed matt AR</t>
  </si>
  <si>
    <t>DM Brass brushed matt AR</t>
  </si>
  <si>
    <t>DM Gold brushed matt AR</t>
  </si>
  <si>
    <t>DM HGS matt AR</t>
  </si>
  <si>
    <t>CR CRISTAL STELLA Bianco matt/Silver</t>
  </si>
  <si>
    <t>LL ROMBO 12 Creme</t>
  </si>
  <si>
    <t>LL ROMBO 12 Nero matt</t>
  </si>
  <si>
    <t>LL PERSIAN Metallic</t>
  </si>
  <si>
    <t>LL PERSIAN Gold</t>
  </si>
  <si>
    <t>2600x1000x1,9</t>
  </si>
  <si>
    <t>LL Bianco matt ZN 200/Black</t>
  </si>
  <si>
    <t>LL Nero matt ZN 200/White</t>
  </si>
  <si>
    <t>SL MOTION TWO Silver brushed matt AR</t>
  </si>
  <si>
    <t>SL MOTION TWO Grey brushed matt AR</t>
  </si>
  <si>
    <t>2600x1000x1,3</t>
  </si>
  <si>
    <t xml:space="preserve">PR Profil M 242 CR STELLA Nero matt </t>
  </si>
  <si>
    <t xml:space="preserve">PR Profil M 242 CR STELLA Bianco matt </t>
  </si>
  <si>
    <t>AC MOTION TWO Black</t>
  </si>
  <si>
    <t>AC MOTION TWO White</t>
  </si>
  <si>
    <t>AC MOTION TWO Creme</t>
  </si>
  <si>
    <t>AC TOUCH Black</t>
  </si>
  <si>
    <t>AC TOUCH White</t>
  </si>
  <si>
    <t>AC TOUCH Creme</t>
  </si>
  <si>
    <t>AC MOTION ONE Black</t>
  </si>
  <si>
    <t>AC MOTION ONE White</t>
  </si>
  <si>
    <t xml:space="preserve">AC MOTION ONE Creme </t>
  </si>
  <si>
    <t>2660x25</t>
  </si>
  <si>
    <t>Art. Nr.</t>
  </si>
  <si>
    <t>PR Rrofil Z 239 CR STELLA Nero matt</t>
  </si>
  <si>
    <t xml:space="preserve">  1-kg tin /kg</t>
  </si>
  <si>
    <t xml:space="preserve">  6-kg tin /kg</t>
  </si>
  <si>
    <t>12-kg tin /kg</t>
  </si>
  <si>
    <t>2600x1000x4</t>
  </si>
  <si>
    <t>PR Rrofil Z 239 CR STELLA Bianco matt</t>
  </si>
  <si>
    <t>DM Gold 30</t>
  </si>
  <si>
    <t>DM Magic Red AR</t>
  </si>
  <si>
    <t>SL CROCONOVA Magic White</t>
  </si>
  <si>
    <t>SL STEP 5 Silver brushed matt AR</t>
  </si>
  <si>
    <t>SL MOTION ONE Anthracite AR</t>
  </si>
  <si>
    <t>PL 3D ROSES Pearl White/ Gold</t>
  </si>
  <si>
    <t>MS Brown 3x3 flex. Classic</t>
  </si>
  <si>
    <t>MS Silver 3x6 flex. Classic</t>
  </si>
  <si>
    <t>MSC Silver 10x10 flex. Classic</t>
  </si>
  <si>
    <t>LL ROMBO 85 Bianco matt</t>
  </si>
  <si>
    <t>LL ROMBO 40 Bianco matt</t>
  </si>
  <si>
    <t>LL ROMBO 12 Bianco matt</t>
  </si>
  <si>
    <t>LL QUADRO Bianco matt</t>
  </si>
  <si>
    <t>LL QUADRO Argento</t>
  </si>
  <si>
    <t>2600x1000x3</t>
  </si>
  <si>
    <t>DM GALAXY Silver</t>
  </si>
  <si>
    <t xml:space="preserve">DM Silver/White                            </t>
  </si>
  <si>
    <t xml:space="preserve">DM Silver/White                             </t>
  </si>
  <si>
    <t>DM Gold</t>
  </si>
  <si>
    <t>DM Silver brushed</t>
  </si>
  <si>
    <t>DM Silver PF met touch 1</t>
  </si>
  <si>
    <t>DM Silver PF met</t>
  </si>
  <si>
    <t>DM Anthracite</t>
  </si>
  <si>
    <t>DM Brass</t>
  </si>
  <si>
    <t>DM Brown</t>
  </si>
  <si>
    <t>DM Champagne</t>
  </si>
  <si>
    <t>DM Champagne brushed</t>
  </si>
  <si>
    <t>DM Champagne PF met</t>
  </si>
  <si>
    <t>DM Champagne PF met touch 1</t>
  </si>
  <si>
    <t>DM Copper brushed</t>
  </si>
  <si>
    <t>DM FASHION Grey</t>
  </si>
  <si>
    <t>DM FASHION Red</t>
  </si>
  <si>
    <t>DM Iceblue</t>
  </si>
  <si>
    <t>DM Skyblue</t>
  </si>
  <si>
    <t>DM Rose</t>
  </si>
  <si>
    <t>DM Smoke PF met touch 1</t>
  </si>
  <si>
    <t>DM Smoke PF met</t>
  </si>
  <si>
    <t>DM Titan brushed</t>
  </si>
  <si>
    <t>DM Makassar touch 1</t>
  </si>
  <si>
    <t>DM Tobacco touch 1</t>
  </si>
  <si>
    <t>SL CROCO Smoke PF met/Silver</t>
  </si>
  <si>
    <t>SL GLOBE 18/50 HGS</t>
  </si>
  <si>
    <t>SL GRASS Champagne PF met</t>
  </si>
  <si>
    <t>HPL LL Leguan Bianco</t>
  </si>
  <si>
    <t>2780x1280x1,8</t>
  </si>
  <si>
    <t>HPL LL Leguan Silver</t>
  </si>
  <si>
    <t>HPL LL Leguan Gold</t>
  </si>
  <si>
    <t>HPL LL Leguan Copper</t>
  </si>
  <si>
    <t>HPL LL Leguan Nero</t>
  </si>
  <si>
    <t>HPL LL White</t>
  </si>
  <si>
    <t>HPL LL Creme</t>
  </si>
  <si>
    <t>HPL LL Dark brown</t>
  </si>
  <si>
    <t>HPL LL Black</t>
  </si>
  <si>
    <t>HPL LL Mocca matt</t>
  </si>
  <si>
    <t>HPL LL Bianco matt</t>
  </si>
  <si>
    <t>HPL LL Nero matt</t>
  </si>
  <si>
    <t>HPL LL Beige</t>
  </si>
  <si>
    <t>HPL LL PERSIAN Gold</t>
  </si>
  <si>
    <t>HPL LL PERSIAN Metallic</t>
  </si>
  <si>
    <t>250 ml</t>
  </si>
  <si>
    <t>100 ml</t>
  </si>
  <si>
    <t>0,7 mm</t>
  </si>
  <si>
    <t>0,8 mm</t>
  </si>
  <si>
    <t>White             ( Rollenlänge 200 lfm )</t>
  </si>
  <si>
    <t>Creme            ( Rollenlänge 200 lfm )</t>
  </si>
  <si>
    <t>Black             ( Rollenlänge 145 lfm )</t>
  </si>
  <si>
    <t>White             ( roll length 200 lm )</t>
  </si>
  <si>
    <t>Creme            ( roll length 200 lm )</t>
  </si>
  <si>
    <t>Black              ( roll length 145 lm )</t>
  </si>
  <si>
    <t>Název</t>
  </si>
  <si>
    <t>Kč/ks</t>
  </si>
  <si>
    <t>Kč/m²</t>
  </si>
  <si>
    <t>Péče a ochrana set Superpolish 250ml</t>
  </si>
  <si>
    <t>Péče a ochrana set Superpolish 100ml</t>
  </si>
  <si>
    <t>Lepidlo SIBUKLE</t>
  </si>
  <si>
    <t>Příplatek za magnetickou úpravu</t>
  </si>
  <si>
    <t>Magnetické desky</t>
  </si>
  <si>
    <t>DM Copper</t>
  </si>
  <si>
    <t>DM FLEUR Silver/Brown</t>
  </si>
  <si>
    <t>DM MONSOON Vintage Brown</t>
  </si>
  <si>
    <t xml:space="preserve">DM OAK TREE Dark </t>
  </si>
  <si>
    <t xml:space="preserve">DM OAK TREE Light </t>
  </si>
  <si>
    <t>DM Silver H23</t>
  </si>
  <si>
    <t>DM Silver</t>
  </si>
  <si>
    <t>DM Vintage Copper</t>
  </si>
  <si>
    <t>DM Vintage Silver</t>
  </si>
  <si>
    <t xml:space="preserve">2600x1000x1  </t>
  </si>
  <si>
    <t xml:space="preserve">SL IMPACT Antique Bronze </t>
  </si>
  <si>
    <t xml:space="preserve">SL IMPACT Vintage Silver </t>
  </si>
  <si>
    <t xml:space="preserve">SL RACE Silver  </t>
  </si>
  <si>
    <t xml:space="preserve">SL RACE Vintage Copper/Silver  </t>
  </si>
  <si>
    <t xml:space="preserve">SL RACE Vintage Silver/Bronze  </t>
  </si>
  <si>
    <t xml:space="preserve">SL RAW Vintage Copper </t>
  </si>
  <si>
    <t xml:space="preserve">SL RIVET Vintage Silver  </t>
  </si>
  <si>
    <t xml:space="preserve">2600x1000x1,3 </t>
  </si>
  <si>
    <t xml:space="preserve"> -</t>
  </si>
  <si>
    <t xml:space="preserve"> - </t>
  </si>
  <si>
    <t>2600x1000x3,3</t>
  </si>
  <si>
    <t>2600x1000x3,5</t>
  </si>
  <si>
    <t>2600x1000x2,4</t>
  </si>
  <si>
    <t xml:space="preserve">LL FLORAL Vintage Silver/Silver  </t>
  </si>
  <si>
    <t>LL PEARL RAY Gold</t>
  </si>
  <si>
    <t xml:space="preserve">LL Vintage Copper  </t>
  </si>
  <si>
    <t xml:space="preserve">LL Vintage Silver  </t>
  </si>
  <si>
    <t>2690x1220x1,2</t>
  </si>
  <si>
    <t>2600x1000x1,1</t>
  </si>
  <si>
    <t>2690x1220x1,1</t>
  </si>
  <si>
    <t>2690x1220x1</t>
  </si>
  <si>
    <t>2600x1000x0,9</t>
  </si>
  <si>
    <t>2690x1220x0,9</t>
  </si>
  <si>
    <t>SG COCKTAIL Opal</t>
  </si>
  <si>
    <t>SG COCKTAIL Opal AR+</t>
  </si>
  <si>
    <t>SG LEGUAN Blue</t>
  </si>
  <si>
    <t>SG LEGUAN Blue AR+</t>
  </si>
  <si>
    <t>2600x1000x2,8</t>
  </si>
  <si>
    <t>SG LEGUAN Copper</t>
  </si>
  <si>
    <t xml:space="preserve">SG LEGUAN Copper AR+ </t>
  </si>
  <si>
    <t>SG LEGUAN Gold</t>
  </si>
  <si>
    <t>SG LEGUAN Silver</t>
  </si>
  <si>
    <t xml:space="preserve">SG LEGUAN Silver AR+ </t>
  </si>
  <si>
    <t>2600x1000x2,9</t>
  </si>
  <si>
    <t>SG Vintage Copper</t>
  </si>
  <si>
    <t>SG Vintage Copper AR+</t>
  </si>
  <si>
    <t>SG Vintage Silver</t>
  </si>
  <si>
    <t>SG Vintage Silver AR+</t>
  </si>
  <si>
    <t>Art.No.</t>
  </si>
  <si>
    <t>HPL LL - Leather Line on HPL</t>
  </si>
  <si>
    <t>2705x24,2</t>
  </si>
  <si>
    <t xml:space="preserve">PR Profil S18 Vintage Copper  </t>
  </si>
  <si>
    <t>2705x18</t>
  </si>
  <si>
    <t xml:space="preserve">PR Profil S18 Vintage Silver </t>
  </si>
  <si>
    <t xml:space="preserve">PR Profil S18 Silver PF met </t>
  </si>
  <si>
    <t>PR Profil S18 Silver gloss</t>
  </si>
  <si>
    <t>PR Rrofil S18 Antique Brass</t>
  </si>
  <si>
    <t>PR Profil S18 Antique Bronze</t>
  </si>
  <si>
    <t>PR Profil L18 Vintage Copper</t>
  </si>
  <si>
    <t>PR Profil L18 Vintage Silver</t>
  </si>
  <si>
    <t>PR Profil L18 Silver PF met</t>
  </si>
  <si>
    <t>PR Profil L18 Silver gloss</t>
  </si>
  <si>
    <t xml:space="preserve">PR Profil SWI 10 Silver PF met </t>
  </si>
  <si>
    <t>2705x10</t>
  </si>
  <si>
    <t>PR Profil SWI 10 Silver PF gloss</t>
  </si>
  <si>
    <t>PR Profil SWI 10 Vintage Silver</t>
  </si>
  <si>
    <t>PR Profil SWI 10 Vintage Copper</t>
  </si>
  <si>
    <t>PR Profil SWI 10 Antique Brass</t>
  </si>
  <si>
    <t>PR Profil SWI 10 Antique Bronze</t>
  </si>
  <si>
    <t>PR Profil SWA 10 Silver PF met</t>
  </si>
  <si>
    <t>PR Profil SWA 10 Silver PF gloss</t>
  </si>
  <si>
    <t xml:space="preserve">PR Profil SWA 10 Vintage Silver </t>
  </si>
  <si>
    <t>PR Profil SWA 10 Vintage Copper</t>
  </si>
  <si>
    <t>PR Profil SWA 10 Antique Brass</t>
  </si>
  <si>
    <t>PR Profil SWA 10 Antique Bronze</t>
  </si>
  <si>
    <t>Bez lepidla (NA)</t>
  </si>
  <si>
    <t>Samolepící (SA)</t>
  </si>
  <si>
    <t>Formát mm</t>
  </si>
  <si>
    <t>Lesklý kit Superpolish 250ml</t>
  </si>
  <si>
    <t>Lesklý kit Superpolish 100ml</t>
  </si>
  <si>
    <t>Tloušťka</t>
  </si>
  <si>
    <t>Hrana šířka 23 mm:</t>
  </si>
  <si>
    <t>Okrajové pásy 23 mm:</t>
  </si>
  <si>
    <t xml:space="preserve">  1-kg Balení /kg:</t>
  </si>
  <si>
    <t xml:space="preserve">  6-kg Balení /kg:  *)</t>
  </si>
  <si>
    <t>12-kg Balení /kg:  *)</t>
  </si>
  <si>
    <t>3 - 7 kusů</t>
  </si>
  <si>
    <t>8 - 14 kusů</t>
  </si>
  <si>
    <t>od 15 kusů</t>
  </si>
  <si>
    <t>Máte-li u nás zavedenou slevu, tak pro zjištění cen pro Vás zadejte její výši do políčka vpravo nahoře</t>
  </si>
  <si>
    <t>Vaše sleva:</t>
  </si>
  <si>
    <t>Kč/ kg</t>
  </si>
  <si>
    <r>
      <rPr>
        <b/>
        <i/>
        <sz val="9"/>
        <rFont val="Arial"/>
        <family val="2"/>
        <charset val="238"/>
      </rPr>
      <t>Vysvětlivky:</t>
    </r>
    <r>
      <rPr>
        <i/>
        <sz val="9"/>
        <rFont val="Arial"/>
        <family val="2"/>
        <charset val="238"/>
      </rPr>
      <t xml:space="preserve"> AR .. Oděru odolné, AR+ .. Vysoce oděru odolné</t>
    </r>
  </si>
  <si>
    <t>DM = deco-line (hladké dekorativní desky)</t>
  </si>
  <si>
    <t>SL = structure-line (strukturované desky)</t>
  </si>
  <si>
    <t>PL = punch-line (perforované desky)</t>
  </si>
  <si>
    <t>LL = leather-line /CR = krystaly (kožené desky)</t>
  </si>
  <si>
    <t>AC Acrylic Line (Akrylové desky)</t>
  </si>
  <si>
    <t>SG SibuGlas (Skleněný efekt)</t>
  </si>
  <si>
    <t>SOL SOFT LEATHER (Jemná kůže)</t>
  </si>
  <si>
    <t>PR = Profiles (Profily)</t>
  </si>
  <si>
    <t>Kč/m</t>
  </si>
  <si>
    <t>m</t>
  </si>
  <si>
    <t>Role/20 m</t>
  </si>
  <si>
    <t>/100 m</t>
  </si>
  <si>
    <t>Šířka role v mm</t>
  </si>
  <si>
    <t>* Uvedené ceny jsou bez DPH</t>
  </si>
  <si>
    <t>2600x1000x2,6</t>
  </si>
  <si>
    <t>2600x1000x6</t>
  </si>
  <si>
    <t>2600x1000x2,3</t>
  </si>
  <si>
    <t>2600x1000x1,7</t>
  </si>
  <si>
    <t>2600x1000x1,8</t>
  </si>
  <si>
    <t>2600x1000x2,2</t>
  </si>
  <si>
    <t>2600x1000x5,24</t>
  </si>
  <si>
    <t>2600x1000x4,8</t>
  </si>
  <si>
    <t>2600x1000x5</t>
  </si>
  <si>
    <t>DM Copper Age</t>
  </si>
  <si>
    <t>MS / MSC= MultiStyle (flexibilní dekorativní desky)</t>
  </si>
  <si>
    <t>2600x1000x2,7</t>
  </si>
  <si>
    <t>SG LACE White/Vintage Brown AR+</t>
  </si>
  <si>
    <t>SG LUXURY Gold AR+</t>
  </si>
  <si>
    <t>2600x1000x3,1</t>
  </si>
  <si>
    <t>SG LUXURY Bronze AR+</t>
  </si>
  <si>
    <t>SG ANTIGUA Gold AR+</t>
  </si>
  <si>
    <t>DM LUXURY Gold</t>
  </si>
  <si>
    <t>DM LUXURY Bronze</t>
  </si>
  <si>
    <t>LL LACE Black/Platin</t>
  </si>
  <si>
    <t>LL OXY Steel</t>
  </si>
  <si>
    <t>LL OXY Terra</t>
  </si>
  <si>
    <t>LL ROMBO 40 Antigua Gold</t>
  </si>
  <si>
    <t>LL ROMBO 40 Oxy Terra</t>
  </si>
  <si>
    <t>LL QUADRO Luxury Bronze</t>
  </si>
  <si>
    <t>LL ANTIGUA Gold</t>
  </si>
  <si>
    <t>SL LINEA 104x62 Old Platin</t>
  </si>
  <si>
    <t>3D H-10-30 Pearl White PF/Gold</t>
  </si>
  <si>
    <t>3D Q-10-30 Old Platin/Silver</t>
  </si>
  <si>
    <t>DM Hollywood</t>
  </si>
  <si>
    <t xml:space="preserve">2600x1000x1    </t>
  </si>
  <si>
    <t>DM LUXURY Silver</t>
  </si>
  <si>
    <t xml:space="preserve">2600x1000x1   </t>
  </si>
  <si>
    <t xml:space="preserve">DM Sahara Silver </t>
  </si>
  <si>
    <t xml:space="preserve">2600x1000x1,1  </t>
  </si>
  <si>
    <t>TL = Translucent Line (průsvitné desky)</t>
  </si>
  <si>
    <t>TL LINEA 104x62 Silent Gold</t>
  </si>
  <si>
    <t>TL LINEA 104x62 Old Platin</t>
  </si>
  <si>
    <t xml:space="preserve">2600x1000x1,5    </t>
  </si>
  <si>
    <t>SL ART Golden Age</t>
  </si>
  <si>
    <t xml:space="preserve">2600x1000x1,1   </t>
  </si>
  <si>
    <t>SL ART Iron Age</t>
  </si>
  <si>
    <t>SL ART Old Platin</t>
  </si>
  <si>
    <t>SL LINEA 104x62 Silent Gold</t>
  </si>
  <si>
    <t xml:space="preserve">2600x1000x1,5   </t>
  </si>
  <si>
    <t>SL PIANO Golden Age</t>
  </si>
  <si>
    <t xml:space="preserve">2600x1000x2,3  </t>
  </si>
  <si>
    <t>SL PIANO Iron Age</t>
  </si>
  <si>
    <t xml:space="preserve">2600x1000x2,3 </t>
  </si>
  <si>
    <t>SL RIGATO Silent Gold</t>
  </si>
  <si>
    <t xml:space="preserve">2600x1000x1,5 </t>
  </si>
  <si>
    <t>SL RIGATO Silver brushed matt AR</t>
  </si>
  <si>
    <t xml:space="preserve">2600x1000x1,5  </t>
  </si>
  <si>
    <t>MS Hollywood 5x5</t>
  </si>
  <si>
    <t>LL LOUNGE Bianco matt</t>
  </si>
  <si>
    <t xml:space="preserve">2600x1000x5  </t>
  </si>
  <si>
    <t>LL LOUNGE Creme</t>
  </si>
  <si>
    <t>LL LOUNGE Mocca matt</t>
  </si>
  <si>
    <t xml:space="preserve">2600x1000x5    </t>
  </si>
  <si>
    <t>LL LOUNGE Nero matt</t>
  </si>
  <si>
    <t>SG Bianco</t>
  </si>
  <si>
    <r>
      <t>SG Bianco</t>
    </r>
    <r>
      <rPr>
        <sz val="11"/>
        <color indexed="8"/>
        <rFont val="Calibri"/>
        <family val="2"/>
      </rPr>
      <t xml:space="preserve"> AR+</t>
    </r>
  </si>
  <si>
    <t>SG Ice White</t>
  </si>
  <si>
    <r>
      <t>SG Ice White</t>
    </r>
    <r>
      <rPr>
        <sz val="11"/>
        <color indexed="8"/>
        <rFont val="Calibri"/>
        <family val="2"/>
      </rPr>
      <t xml:space="preserve"> AR+</t>
    </r>
  </si>
  <si>
    <t>SG Malaga</t>
  </si>
  <si>
    <r>
      <t>SG Malaga</t>
    </r>
    <r>
      <rPr>
        <sz val="11"/>
        <color indexed="8"/>
        <rFont val="Calibri"/>
        <family val="2"/>
      </rPr>
      <t xml:space="preserve"> AR+</t>
    </r>
  </si>
  <si>
    <t>SG Magnolia</t>
  </si>
  <si>
    <r>
      <t>SG Magnolia</t>
    </r>
    <r>
      <rPr>
        <sz val="11"/>
        <color indexed="8"/>
        <rFont val="Calibri"/>
        <family val="2"/>
      </rPr>
      <t xml:space="preserve"> AR+</t>
    </r>
  </si>
  <si>
    <t>SG Mocca</t>
  </si>
  <si>
    <r>
      <t>SG Mocca</t>
    </r>
    <r>
      <rPr>
        <sz val="11"/>
        <color indexed="8"/>
        <rFont val="Calibri"/>
        <family val="2"/>
      </rPr>
      <t xml:space="preserve"> AR+</t>
    </r>
  </si>
  <si>
    <t>SG Nero</t>
  </si>
  <si>
    <r>
      <t>SG Nero</t>
    </r>
    <r>
      <rPr>
        <sz val="11"/>
        <color indexed="8"/>
        <rFont val="Calibri"/>
        <family val="2"/>
      </rPr>
      <t xml:space="preserve"> AR+</t>
    </r>
  </si>
  <si>
    <t>SG ANTIGUA Gold</t>
  </si>
  <si>
    <t>SG Old Platin</t>
  </si>
  <si>
    <t xml:space="preserve">2600x1000x2,2   </t>
  </si>
  <si>
    <t>SG Old Platin AR+</t>
  </si>
  <si>
    <t xml:space="preserve">2600x1000x3,1   </t>
  </si>
  <si>
    <t>SG Balance sheet Bianco</t>
  </si>
  <si>
    <t>SG Balance sheet Nero</t>
  </si>
  <si>
    <t>Minimální množství: 1 kus</t>
  </si>
  <si>
    <t>Minimální množství: 10 kusů</t>
  </si>
  <si>
    <t>Formát</t>
  </si>
  <si>
    <t xml:space="preserve">PR Profil SWI 10 Black PF </t>
  </si>
  <si>
    <t xml:space="preserve">PR Profil SWA 10 Black PF </t>
  </si>
  <si>
    <t>SIBU silikon 1.4A</t>
  </si>
  <si>
    <t>ZK SIBU Silicon 1.4A Transparent</t>
  </si>
  <si>
    <t>310 ml</t>
  </si>
  <si>
    <t>ZK SIBU Silicon 1.4A Nero</t>
  </si>
  <si>
    <t>ZK SIBU Silicon 1.4A Beige</t>
  </si>
  <si>
    <t>ZK SIBU Silicon 1.4A Terra</t>
  </si>
  <si>
    <t>ZK SIBU Silicon 1.4A Mocca</t>
  </si>
  <si>
    <t>ml/balení</t>
  </si>
  <si>
    <t>2600x1000x0,53</t>
  </si>
  <si>
    <t>LL COLLAGE Nero matt</t>
  </si>
  <si>
    <t>Příslušenství + čistící prostředky</t>
  </si>
  <si>
    <t xml:space="preserve">SG LACE White/Vintage Brown </t>
  </si>
  <si>
    <t xml:space="preserve">SG LUXURY Gold </t>
  </si>
  <si>
    <t xml:space="preserve">SG LUXURY Bronze </t>
  </si>
  <si>
    <t>Kovové fólie</t>
  </si>
  <si>
    <t>SP Kovová fólie</t>
  </si>
  <si>
    <t>SP Kovová fólie  14 bm. Role</t>
  </si>
  <si>
    <t xml:space="preserve">SP Kovová fólie  29 bm. Role </t>
  </si>
  <si>
    <t>1000mm Šířka</t>
  </si>
  <si>
    <t>Kč/bm</t>
  </si>
  <si>
    <t>DM Golden Age</t>
  </si>
  <si>
    <t>DM Iron Age</t>
  </si>
  <si>
    <t>SL MOTION ONE Pearl White PF</t>
  </si>
  <si>
    <t>LL LEGUAN Copper ZN 200/Copper</t>
  </si>
  <si>
    <t>LL LEGUAN Nero ZN 200/Silver</t>
  </si>
  <si>
    <t>LL LEGUAN Silver ZN 200/Silver</t>
  </si>
  <si>
    <t>LL ELEGANZA Gold</t>
  </si>
  <si>
    <t>LL ELEGANZA Silver</t>
  </si>
  <si>
    <t>LL LEGUAN Bianco</t>
  </si>
  <si>
    <t>LL LEGUAN Blue</t>
  </si>
  <si>
    <t xml:space="preserve">LL LEGUAN Copper </t>
  </si>
  <si>
    <t>LL LEGUAN Gold</t>
  </si>
  <si>
    <t>LL LEGUAN Nero</t>
  </si>
  <si>
    <t>LL LEGUAN Silk</t>
  </si>
  <si>
    <t xml:space="preserve">LL LEGUAN Silver </t>
  </si>
  <si>
    <t xml:space="preserve">SG LEGUAN Gold AR+ </t>
  </si>
  <si>
    <t>1350mm</t>
  </si>
  <si>
    <t>1250mm</t>
  </si>
  <si>
    <t>WL - Wood Line</t>
  </si>
  <si>
    <t>WL Nutwood</t>
  </si>
  <si>
    <t>WL Nutwood Country</t>
  </si>
  <si>
    <t>WL Maple Apline</t>
  </si>
  <si>
    <t xml:space="preserve">WL Wenge Wood </t>
  </si>
  <si>
    <t>Bez dekorativních pruhů</t>
  </si>
  <si>
    <t>S dekorativními pruhy (8x)</t>
  </si>
  <si>
    <t>WL Nutwood/Grey brushed 8L</t>
  </si>
  <si>
    <t>WL Nutwood Country/Grey brushed 8L</t>
  </si>
  <si>
    <t>WL Maple Alpine/Grey brushed 8L</t>
  </si>
  <si>
    <r>
      <rPr>
        <i/>
        <sz val="9"/>
        <color rgb="FF00B050"/>
        <rFont val="Arial"/>
        <family val="2"/>
        <charset val="238"/>
      </rPr>
      <t>Zelenou barvou jsou označeny novinky 2017</t>
    </r>
    <r>
      <rPr>
        <i/>
        <sz val="9"/>
        <rFont val="Arial"/>
        <family val="2"/>
        <charset val="238"/>
      </rPr>
      <t xml:space="preserve">, </t>
    </r>
    <r>
      <rPr>
        <i/>
        <sz val="9"/>
        <color rgb="FFFF0000"/>
        <rFont val="Arial"/>
        <family val="2"/>
        <charset val="238"/>
      </rPr>
      <t>Červenou barvou výprodejové položky</t>
    </r>
  </si>
  <si>
    <t>DM Classy Black</t>
  </si>
  <si>
    <t>DM Classy Silver</t>
  </si>
  <si>
    <t>DM Classy Bronze</t>
  </si>
  <si>
    <t>DM LUXURY Holografico</t>
  </si>
  <si>
    <t>DM Classy Black AR</t>
  </si>
  <si>
    <t>DM Classy Bronze AR</t>
  </si>
  <si>
    <r>
      <t>DM Classy Copper AR</t>
    </r>
    <r>
      <rPr>
        <i/>
        <sz val="10"/>
        <color rgb="FF00B050"/>
        <rFont val="Arial"/>
        <family val="2"/>
      </rPr>
      <t xml:space="preserve"> </t>
    </r>
  </si>
  <si>
    <t xml:space="preserve">DM Classy Gold AR </t>
  </si>
  <si>
    <t xml:space="preserve">DM Classy Silver AR </t>
  </si>
  <si>
    <t>DM Iron Age AR</t>
  </si>
  <si>
    <t>DM Silent Gold AR</t>
  </si>
  <si>
    <t>DM CEMENT Dark</t>
  </si>
  <si>
    <r>
      <t>DM CEMENT Light</t>
    </r>
    <r>
      <rPr>
        <i/>
        <sz val="10"/>
        <color rgb="FF00B050"/>
        <rFont val="Arial"/>
        <family val="2"/>
      </rPr>
      <t xml:space="preserve"> </t>
    </r>
  </si>
  <si>
    <t>DM CEMENT Light/Grey brushed 8L</t>
  </si>
  <si>
    <t>DM CERAMIC Brown</t>
  </si>
  <si>
    <t>DM CERAMIC Brown/Grey brushed 8L</t>
  </si>
  <si>
    <t>DM CERAMIC Grey</t>
  </si>
  <si>
    <t>DM MARBLE White</t>
  </si>
  <si>
    <t xml:space="preserve">DM Travertin </t>
  </si>
  <si>
    <r>
      <t>SL CRASHED Mirror Silver</t>
    </r>
    <r>
      <rPr>
        <i/>
        <sz val="10"/>
        <color rgb="FF00B050"/>
        <rFont val="Arial"/>
        <family val="2"/>
      </rPr>
      <t xml:space="preserve"> </t>
    </r>
  </si>
  <si>
    <t xml:space="preserve">LL Charcoal Dark </t>
  </si>
  <si>
    <t>LL Charcoal Light</t>
  </si>
  <si>
    <t>LL Dove Tale</t>
  </si>
  <si>
    <t>LL Light Oyster</t>
  </si>
  <si>
    <t>LL London Clay</t>
  </si>
  <si>
    <t>LL Stony Ground</t>
  </si>
  <si>
    <t>LL Wimborne White</t>
  </si>
  <si>
    <t xml:space="preserve">SG MARBLE Alpine AR+ </t>
  </si>
  <si>
    <t>SG MARBLE Black AR+</t>
  </si>
  <si>
    <t>SG MARBLE Brown AR+</t>
  </si>
  <si>
    <t xml:space="preserve">SG MARBLE Emperador AR+ </t>
  </si>
  <si>
    <t>SG MARBLE Grey AR+</t>
  </si>
  <si>
    <t>SG MARBLE White AR+</t>
  </si>
  <si>
    <t>PNL Charcoal Dark</t>
  </si>
  <si>
    <t>PNL Charcoal Light</t>
  </si>
  <si>
    <t>PNL Light Oyster</t>
  </si>
  <si>
    <t>PNL Stony Ground</t>
  </si>
  <si>
    <t>PNL Dove Tale</t>
  </si>
  <si>
    <t>PNL London Clay</t>
  </si>
  <si>
    <t>PNL Wimborne White</t>
  </si>
  <si>
    <t>platné od 1.4.2017</t>
  </si>
  <si>
    <t>DM Anthracite matt metallic AR</t>
  </si>
  <si>
    <t>DM Brass matt metallic AR</t>
  </si>
  <si>
    <t>DM Bronze matt metallic AR</t>
  </si>
  <si>
    <t>DM Brown matt metallic AR</t>
  </si>
  <si>
    <t>DM Fashion Grey matt AR metallic</t>
  </si>
  <si>
    <t>DM Magic Black matt AR</t>
  </si>
  <si>
    <t>DM Magic Red matt AR</t>
  </si>
  <si>
    <t>DM Magic White matt AR</t>
  </si>
  <si>
    <t>DM Sahara Silver matt AR</t>
  </si>
  <si>
    <t>DM Silver matt metallic AR</t>
  </si>
  <si>
    <t>SL CRASHED Old Platin</t>
  </si>
  <si>
    <t>LL CORD Dove Tale</t>
  </si>
  <si>
    <t>2600x1000x3,4</t>
  </si>
  <si>
    <t>LL CORD Charcoal Light</t>
  </si>
  <si>
    <t>LL CORD Stony Ground</t>
  </si>
  <si>
    <t>SG Hollywood</t>
  </si>
  <si>
    <t>SG LEGUAN Bianco met AR+</t>
  </si>
  <si>
    <t>PNL ANTIGUA Gold</t>
  </si>
  <si>
    <t>PNL Bianco</t>
  </si>
  <si>
    <t>PNL Creme</t>
  </si>
  <si>
    <t>PNL LACE Black/Platin</t>
  </si>
  <si>
    <t>PNL LACE White/Black</t>
  </si>
  <si>
    <t>PNL LACE White/Vintage Brown</t>
  </si>
  <si>
    <t>PNL LUXURY Bronze</t>
  </si>
  <si>
    <t>PNL LUXURY Gold</t>
  </si>
  <si>
    <t>PNL LUXURY Green</t>
  </si>
  <si>
    <t>PNL MIRAGE Mint/Viola</t>
  </si>
  <si>
    <t>PNL MIRAGE White</t>
  </si>
  <si>
    <t>PNL Mocca</t>
  </si>
  <si>
    <t>PNL MONSOON White/Platin</t>
  </si>
  <si>
    <t>PNL MONSOON White/Vintage Brown</t>
  </si>
  <si>
    <t>PNL Nero</t>
  </si>
  <si>
    <t>PNL Old Platin</t>
  </si>
  <si>
    <t>PNL OXY Steel</t>
  </si>
  <si>
    <t>PNL OXY Terra</t>
  </si>
  <si>
    <t>PNL Vintage Copper</t>
  </si>
  <si>
    <t>PNL Vintage Silver</t>
  </si>
  <si>
    <t>PNL LEGUAN Bianco</t>
  </si>
  <si>
    <t>PNL LEGUAN Blue</t>
  </si>
  <si>
    <t>PNL LEGUAN Copper</t>
  </si>
  <si>
    <t>PNL LEGUAN Gold</t>
  </si>
  <si>
    <t>PNL LEGUAN Nero</t>
  </si>
  <si>
    <t>PNL LEGUAN Silk</t>
  </si>
  <si>
    <t>PNL LEGUAN Silver</t>
  </si>
  <si>
    <t>SIBU ceník OVERVIEW 2017</t>
  </si>
</sst>
</file>

<file path=xl/styles.xml><?xml version="1.0" encoding="utf-8"?>
<styleSheet xmlns="http://schemas.openxmlformats.org/spreadsheetml/2006/main">
  <numFmts count="5">
    <numFmt numFmtId="164" formatCode="#,##0.0"/>
    <numFmt numFmtId="165" formatCode="#,##0\ &quot;Kč&quot;"/>
    <numFmt numFmtId="166" formatCode="[$€-2]\ #,##0.00;[Red]\-[$€-2]\ #,##0.00"/>
    <numFmt numFmtId="167" formatCode="#,##0.0_ ;[Red]\-#,##0.0\ "/>
    <numFmt numFmtId="168" formatCode="0.0"/>
  </numFmts>
  <fonts count="75">
    <font>
      <sz val="10"/>
      <name val="Arial"/>
    </font>
    <font>
      <sz val="8"/>
      <name val="Arial"/>
      <family val="2"/>
      <charset val="238"/>
    </font>
    <font>
      <b/>
      <sz val="9"/>
      <color indexed="23"/>
      <name val="Arial"/>
      <family val="2"/>
      <charset val="238"/>
    </font>
    <font>
      <sz val="9"/>
      <name val="Arial"/>
      <family val="2"/>
      <charset val="238"/>
    </font>
    <font>
      <sz val="9"/>
      <color indexed="23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indexed="23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23"/>
      <name val="Arial"/>
      <family val="2"/>
      <charset val="238"/>
    </font>
    <font>
      <b/>
      <sz val="10"/>
      <name val="Arial"/>
      <family val="2"/>
      <charset val="238"/>
    </font>
    <font>
      <sz val="8.5"/>
      <name val="Arial"/>
      <family val="2"/>
      <charset val="238"/>
    </font>
    <font>
      <sz val="10"/>
      <color indexed="23"/>
      <name val="Arial"/>
      <family val="2"/>
    </font>
    <font>
      <b/>
      <sz val="10"/>
      <color indexed="23"/>
      <name val="Arial"/>
      <family val="2"/>
      <charset val="238"/>
    </font>
    <font>
      <b/>
      <sz val="11"/>
      <color indexed="8"/>
      <name val="Calibri"/>
      <family val="2"/>
    </font>
    <font>
      <sz val="8.5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  <charset val="238"/>
    </font>
    <font>
      <b/>
      <sz val="8.5"/>
      <name val="Arial"/>
      <family val="2"/>
    </font>
    <font>
      <b/>
      <sz val="8.5"/>
      <name val="Arial"/>
      <family val="2"/>
      <charset val="238"/>
    </font>
    <font>
      <sz val="8.5"/>
      <color theme="1"/>
      <name val="Arial"/>
      <family val="2"/>
      <charset val="238"/>
    </font>
    <font>
      <b/>
      <sz val="8.5"/>
      <color theme="1"/>
      <name val="Arial"/>
      <family val="2"/>
      <charset val="238"/>
    </font>
    <font>
      <b/>
      <sz val="8.5"/>
      <color indexed="8"/>
      <name val="Calibri"/>
      <family val="2"/>
    </font>
    <font>
      <b/>
      <sz val="8.5"/>
      <color theme="1"/>
      <name val="Arial"/>
      <family val="2"/>
    </font>
    <font>
      <sz val="9"/>
      <color theme="4" tint="-0.249977111117893"/>
      <name val="Arial"/>
      <family val="2"/>
      <charset val="238"/>
    </font>
    <font>
      <b/>
      <sz val="9"/>
      <color theme="4" tint="-0.249977111117893"/>
      <name val="Arial"/>
      <family val="2"/>
      <charset val="238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  <charset val="238"/>
    </font>
    <font>
      <b/>
      <sz val="11"/>
      <color theme="4" tint="-0.249977111117893"/>
      <name val="Calibri"/>
      <family val="2"/>
    </font>
    <font>
      <b/>
      <sz val="10"/>
      <color theme="4" tint="-0.249977111117893"/>
      <name val="Arial"/>
      <family val="2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  <charset val="238"/>
    </font>
    <font>
      <sz val="11"/>
      <name val="Arial"/>
      <family val="2"/>
    </font>
    <font>
      <sz val="11"/>
      <color theme="4" tint="-0.249977111117893"/>
      <name val="Arial"/>
      <family val="2"/>
    </font>
    <font>
      <sz val="11"/>
      <color indexed="23"/>
      <name val="Arial"/>
      <family val="2"/>
    </font>
    <font>
      <sz val="10"/>
      <color indexed="8"/>
      <name val="Calibri"/>
      <family val="2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theme="0" tint="-0.499984740745262"/>
      <name val="Arial"/>
      <family val="2"/>
    </font>
    <font>
      <b/>
      <i/>
      <sz val="8.5"/>
      <name val="Arial"/>
      <family val="2"/>
      <charset val="238"/>
    </font>
    <font>
      <sz val="9"/>
      <color theme="9" tint="-0.249977111117893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9"/>
      <color theme="6" tint="-0.499984740745262"/>
      <name val="Arial"/>
      <family val="2"/>
      <charset val="238"/>
    </font>
    <font>
      <sz val="10"/>
      <color rgb="FFFF0000"/>
      <name val="Arial"/>
      <family val="2"/>
    </font>
    <font>
      <sz val="8.5"/>
      <color rgb="FFFF0000"/>
      <name val="Arial"/>
      <family val="2"/>
    </font>
    <font>
      <b/>
      <sz val="12"/>
      <color theme="0"/>
      <name val="Arial"/>
      <family val="2"/>
      <charset val="238"/>
    </font>
    <font>
      <b/>
      <sz val="8.5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8.5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0" tint="-0.499984740745262"/>
      <name val="Arial"/>
      <family val="2"/>
    </font>
    <font>
      <sz val="8.5"/>
      <color indexed="23"/>
      <name val="Arial"/>
      <family val="2"/>
    </font>
    <font>
      <sz val="8.5"/>
      <color theme="0"/>
      <name val="Arial"/>
      <family val="2"/>
    </font>
    <font>
      <sz val="11"/>
      <color theme="4" tint="-0.249977111117893"/>
      <name val="Arial"/>
      <family val="2"/>
      <charset val="238"/>
    </font>
    <font>
      <b/>
      <i/>
      <sz val="11"/>
      <color theme="0"/>
      <name val="Arial"/>
      <family val="2"/>
      <charset val="238"/>
    </font>
    <font>
      <b/>
      <i/>
      <sz val="10"/>
      <color rgb="FF00B0F0"/>
      <name val="Arial"/>
      <family val="2"/>
      <charset val="238"/>
    </font>
    <font>
      <i/>
      <sz val="9"/>
      <color rgb="FF00B050"/>
      <name val="Arial"/>
      <family val="2"/>
      <charset val="238"/>
    </font>
    <font>
      <i/>
      <sz val="9"/>
      <color rgb="FFFF0000"/>
      <name val="Arial"/>
      <family val="2"/>
      <charset val="238"/>
    </font>
    <font>
      <sz val="10"/>
      <color rgb="FF00B050"/>
      <name val="Arial"/>
      <family val="2"/>
    </font>
    <font>
      <i/>
      <sz val="10"/>
      <color rgb="FF00B050"/>
      <name val="Arial"/>
      <family val="2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198BD"/>
        <bgColor indexed="64"/>
      </patternFill>
    </fill>
    <fill>
      <patternFill patternType="solid">
        <fgColor theme="1" tint="0.49998474074526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9" fillId="0" borderId="0"/>
  </cellStyleXfs>
  <cellXfs count="5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15" fillId="0" borderId="1" xfId="0" applyNumberFormat="1" applyFont="1" applyFill="1" applyBorder="1" applyAlignment="1">
      <alignment horizontal="right" vertical="center"/>
    </xf>
    <xf numFmtId="164" fontId="1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Border="1" applyAlignment="1">
      <alignment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164" fontId="15" fillId="0" borderId="19" xfId="0" applyNumberFormat="1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8" fillId="3" borderId="17" xfId="0" applyNumberFormat="1" applyFont="1" applyFill="1" applyBorder="1" applyAlignment="1">
      <alignment vertical="center"/>
    </xf>
    <xf numFmtId="164" fontId="8" fillId="0" borderId="22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19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vertical="center"/>
    </xf>
    <xf numFmtId="164" fontId="9" fillId="0" borderId="19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Fill="1" applyBorder="1" applyAlignment="1">
      <alignment horizontal="left" vertical="center"/>
    </xf>
    <xf numFmtId="0" fontId="14" fillId="0" borderId="8" xfId="0" applyFont="1" applyBorder="1" applyAlignment="1">
      <alignment vertical="center"/>
    </xf>
    <xf numFmtId="0" fontId="14" fillId="2" borderId="15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2" fontId="14" fillId="0" borderId="0" xfId="0" applyNumberFormat="1" applyFont="1" applyAlignment="1">
      <alignment vertical="center"/>
    </xf>
    <xf numFmtId="2" fontId="14" fillId="0" borderId="2" xfId="0" quotePrefix="1" applyNumberFormat="1" applyFont="1" applyFill="1" applyBorder="1" applyAlignment="1">
      <alignment horizontal="center" vertical="center"/>
    </xf>
    <xf numFmtId="2" fontId="14" fillId="0" borderId="1" xfId="0" quotePrefix="1" applyNumberFormat="1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8" fillId="0" borderId="13" xfId="0" applyFont="1" applyBorder="1" applyAlignment="1">
      <alignment vertical="center"/>
    </xf>
    <xf numFmtId="0" fontId="18" fillId="0" borderId="32" xfId="0" applyFont="1" applyFill="1" applyBorder="1" applyAlignment="1">
      <alignment horizontal="center" vertical="center"/>
    </xf>
    <xf numFmtId="165" fontId="27" fillId="0" borderId="0" xfId="0" applyNumberFormat="1" applyFont="1" applyBorder="1" applyAlignment="1">
      <alignment vertical="center"/>
    </xf>
    <xf numFmtId="165" fontId="28" fillId="0" borderId="0" xfId="0" applyNumberFormat="1" applyFont="1" applyBorder="1" applyAlignment="1">
      <alignment vertical="center"/>
    </xf>
    <xf numFmtId="164" fontId="29" fillId="0" borderId="1" xfId="0" applyNumberFormat="1" applyFont="1" applyFill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164" fontId="34" fillId="0" borderId="35" xfId="0" applyNumberFormat="1" applyFont="1" applyBorder="1" applyAlignment="1">
      <alignment horizontal="center" vertical="center"/>
    </xf>
    <xf numFmtId="164" fontId="34" fillId="0" borderId="24" xfId="0" applyNumberFormat="1" applyFont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64" fontId="36" fillId="0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2" fontId="35" fillId="0" borderId="0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164" fontId="45" fillId="0" borderId="0" xfId="0" applyNumberFormat="1" applyFont="1" applyAlignment="1">
      <alignment horizontal="center" vertical="center"/>
    </xf>
    <xf numFmtId="164" fontId="45" fillId="0" borderId="0" xfId="0" applyNumberFormat="1" applyFont="1" applyFill="1" applyAlignment="1">
      <alignment horizontal="center" vertical="center"/>
    </xf>
    <xf numFmtId="164" fontId="45" fillId="0" borderId="0" xfId="0" applyNumberFormat="1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1" fillId="0" borderId="7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164" fontId="47" fillId="0" borderId="0" xfId="0" applyNumberFormat="1" applyFont="1" applyBorder="1" applyAlignment="1">
      <alignment horizontal="center" vertical="center"/>
    </xf>
    <xf numFmtId="164" fontId="34" fillId="0" borderId="0" xfId="0" applyNumberFormat="1" applyFont="1" applyFill="1" applyBorder="1" applyAlignment="1">
      <alignment horizontal="center" vertical="center"/>
    </xf>
    <xf numFmtId="164" fontId="29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left" vertical="center"/>
    </xf>
    <xf numFmtId="164" fontId="34" fillId="0" borderId="1" xfId="0" applyNumberFormat="1" applyFont="1" applyBorder="1" applyAlignment="1">
      <alignment horizontal="center" vertical="center"/>
    </xf>
    <xf numFmtId="164" fontId="29" fillId="0" borderId="1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14" fillId="0" borderId="16" xfId="0" applyFont="1" applyBorder="1" applyAlignment="1">
      <alignment horizontal="left" vertical="center"/>
    </xf>
    <xf numFmtId="2" fontId="14" fillId="0" borderId="16" xfId="0" quotePrefix="1" applyNumberFormat="1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164" fontId="34" fillId="0" borderId="32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right" vertical="center"/>
    </xf>
    <xf numFmtId="164" fontId="29" fillId="0" borderId="32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vertical="center"/>
    </xf>
    <xf numFmtId="164" fontId="8" fillId="0" borderId="1" xfId="0" applyNumberFormat="1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4" fontId="9" fillId="0" borderId="46" xfId="0" applyNumberFormat="1" applyFont="1" applyBorder="1" applyAlignment="1">
      <alignment vertical="center"/>
    </xf>
    <xf numFmtId="164" fontId="7" fillId="0" borderId="26" xfId="0" applyNumberFormat="1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4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vertical="center"/>
    </xf>
    <xf numFmtId="165" fontId="33" fillId="0" borderId="32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right" vertical="center"/>
    </xf>
    <xf numFmtId="164" fontId="7" fillId="0" borderId="32" xfId="0" applyNumberFormat="1" applyFont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164" fontId="33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66" fontId="8" fillId="0" borderId="0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49" fillId="0" borderId="7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center" vertical="center"/>
    </xf>
    <xf numFmtId="164" fontId="49" fillId="0" borderId="0" xfId="0" applyNumberFormat="1" applyFont="1" applyBorder="1" applyAlignment="1">
      <alignment horizontal="right" vertical="center"/>
    </xf>
    <xf numFmtId="2" fontId="50" fillId="0" borderId="0" xfId="0" quotePrefix="1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2" fontId="14" fillId="0" borderId="1" xfId="0" applyNumberFormat="1" applyFont="1" applyBorder="1" applyAlignment="1">
      <alignment vertical="center"/>
    </xf>
    <xf numFmtId="0" fontId="8" fillId="0" borderId="39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4" fontId="34" fillId="0" borderId="0" xfId="0" applyNumberFormat="1" applyFont="1" applyBorder="1" applyAlignment="1">
      <alignment horizontal="center" vertical="center"/>
    </xf>
    <xf numFmtId="164" fontId="29" fillId="0" borderId="0" xfId="0" applyNumberFormat="1" applyFont="1" applyBorder="1" applyAlignment="1">
      <alignment horizontal="center" vertical="center"/>
    </xf>
    <xf numFmtId="2" fontId="14" fillId="0" borderId="0" xfId="0" quotePrefix="1" applyNumberFormat="1" applyFont="1" applyBorder="1" applyAlignment="1">
      <alignment horizontal="center" vertical="center"/>
    </xf>
    <xf numFmtId="164" fontId="34" fillId="0" borderId="32" xfId="0" applyNumberFormat="1" applyFont="1" applyFill="1" applyBorder="1" applyAlignment="1">
      <alignment horizontal="center" vertical="center"/>
    </xf>
    <xf numFmtId="164" fontId="29" fillId="0" borderId="32" xfId="0" applyNumberFormat="1" applyFont="1" applyFill="1" applyBorder="1" applyAlignment="1">
      <alignment horizontal="center" vertical="center"/>
    </xf>
    <xf numFmtId="2" fontId="14" fillId="0" borderId="1" xfId="0" quotePrefix="1" applyNumberFormat="1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22" fillId="0" borderId="16" xfId="0" applyFont="1" applyFill="1" applyBorder="1" applyAlignment="1">
      <alignment horizontal="left" vertical="center"/>
    </xf>
    <xf numFmtId="2" fontId="22" fillId="0" borderId="16" xfId="0" quotePrefix="1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64" fontId="30" fillId="0" borderId="32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18" fillId="0" borderId="12" xfId="0" applyFont="1" applyBorder="1" applyAlignment="1">
      <alignment horizontal="left" vertical="center"/>
    </xf>
    <xf numFmtId="0" fontId="8" fillId="0" borderId="47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164" fontId="15" fillId="0" borderId="1" xfId="0" applyNumberFormat="1" applyFont="1" applyFill="1" applyBorder="1" applyAlignment="1">
      <alignment vertical="center"/>
    </xf>
    <xf numFmtId="164" fontId="15" fillId="0" borderId="0" xfId="0" applyNumberFormat="1" applyFont="1" applyBorder="1" applyAlignment="1">
      <alignment vertical="center"/>
    </xf>
    <xf numFmtId="164" fontId="15" fillId="0" borderId="32" xfId="0" applyNumberFormat="1" applyFont="1" applyFill="1" applyBorder="1" applyAlignment="1">
      <alignment vertical="center"/>
    </xf>
    <xf numFmtId="164" fontId="37" fillId="0" borderId="1" xfId="0" applyNumberFormat="1" applyFont="1" applyFill="1" applyBorder="1" applyAlignment="1">
      <alignment vertical="center"/>
    </xf>
    <xf numFmtId="164" fontId="16" fillId="0" borderId="32" xfId="0" applyNumberFormat="1" applyFont="1" applyFill="1" applyBorder="1" applyAlignment="1">
      <alignment vertical="center"/>
    </xf>
    <xf numFmtId="0" fontId="8" fillId="0" borderId="23" xfId="0" applyFont="1" applyFill="1" applyBorder="1" applyAlignment="1">
      <alignment horizontal="left" vertical="center"/>
    </xf>
    <xf numFmtId="2" fontId="14" fillId="0" borderId="45" xfId="0" applyNumberFormat="1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164" fontId="9" fillId="0" borderId="46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horizontal="left" vertical="center"/>
    </xf>
    <xf numFmtId="164" fontId="7" fillId="0" borderId="19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left" vertical="center"/>
    </xf>
    <xf numFmtId="164" fontId="7" fillId="0" borderId="26" xfId="0" applyNumberFormat="1" applyFont="1" applyBorder="1" applyAlignment="1">
      <alignment horizontal="right" vertical="center"/>
    </xf>
    <xf numFmtId="2" fontId="7" fillId="0" borderId="45" xfId="0" applyNumberFormat="1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13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2" fontId="14" fillId="0" borderId="2" xfId="0" applyNumberFormat="1" applyFont="1" applyBorder="1" applyAlignment="1">
      <alignment vertical="center"/>
    </xf>
    <xf numFmtId="2" fontId="14" fillId="0" borderId="13" xfId="0" applyNumberFormat="1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164" fontId="9" fillId="0" borderId="19" xfId="0" applyNumberFormat="1" applyFont="1" applyBorder="1" applyAlignment="1">
      <alignment horizontal="right" vertical="center"/>
    </xf>
    <xf numFmtId="0" fontId="18" fillId="0" borderId="25" xfId="0" applyFont="1" applyBorder="1" applyAlignment="1">
      <alignment vertical="center"/>
    </xf>
    <xf numFmtId="164" fontId="9" fillId="0" borderId="26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vertical="center"/>
    </xf>
    <xf numFmtId="2" fontId="18" fillId="0" borderId="50" xfId="0" quotePrefix="1" applyNumberFormat="1" applyFont="1" applyFill="1" applyBorder="1" applyAlignment="1">
      <alignment horizontal="center" vertical="center"/>
    </xf>
    <xf numFmtId="164" fontId="63" fillId="0" borderId="0" xfId="0" applyNumberFormat="1" applyFont="1" applyBorder="1" applyAlignment="1">
      <alignment horizontal="right" vertical="center"/>
    </xf>
    <xf numFmtId="0" fontId="14" fillId="0" borderId="50" xfId="0" applyFont="1" applyFill="1" applyBorder="1" applyAlignment="1">
      <alignment vertical="center"/>
    </xf>
    <xf numFmtId="2" fontId="14" fillId="2" borderId="52" xfId="0" quotePrefix="1" applyNumberFormat="1" applyFont="1" applyFill="1" applyBorder="1" applyAlignment="1">
      <alignment horizontal="center" vertical="center"/>
    </xf>
    <xf numFmtId="2" fontId="24" fillId="0" borderId="52" xfId="0" applyNumberFormat="1" applyFont="1" applyFill="1" applyBorder="1" applyAlignment="1">
      <alignment horizontal="center" vertical="center"/>
    </xf>
    <xf numFmtId="164" fontId="53" fillId="4" borderId="1" xfId="0" applyNumberFormat="1" applyFont="1" applyFill="1" applyBorder="1" applyAlignment="1">
      <alignment horizontal="center" vertical="center"/>
    </xf>
    <xf numFmtId="165" fontId="53" fillId="4" borderId="1" xfId="0" applyNumberFormat="1" applyFont="1" applyFill="1" applyBorder="1" applyAlignment="1">
      <alignment horizontal="center" vertical="center"/>
    </xf>
    <xf numFmtId="164" fontId="29" fillId="0" borderId="35" xfId="0" applyNumberFormat="1" applyFont="1" applyBorder="1" applyAlignment="1">
      <alignment horizontal="center" vertical="center"/>
    </xf>
    <xf numFmtId="164" fontId="15" fillId="0" borderId="35" xfId="0" applyNumberFormat="1" applyFont="1" applyBorder="1" applyAlignment="1">
      <alignment vertical="center"/>
    </xf>
    <xf numFmtId="164" fontId="29" fillId="0" borderId="24" xfId="0" applyNumberFormat="1" applyFont="1" applyBorder="1" applyAlignment="1">
      <alignment horizontal="center" vertical="center"/>
    </xf>
    <xf numFmtId="164" fontId="34" fillId="0" borderId="24" xfId="0" applyNumberFormat="1" applyFont="1" applyFill="1" applyBorder="1" applyAlignment="1">
      <alignment horizontal="center" vertical="center"/>
    </xf>
    <xf numFmtId="164" fontId="29" fillId="0" borderId="24" xfId="0" applyNumberFormat="1" applyFont="1" applyFill="1" applyBorder="1" applyAlignment="1">
      <alignment horizontal="center" vertical="center"/>
    </xf>
    <xf numFmtId="164" fontId="34" fillId="0" borderId="28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vertical="center"/>
    </xf>
    <xf numFmtId="164" fontId="29" fillId="0" borderId="28" xfId="0" applyNumberFormat="1" applyFont="1" applyBorder="1" applyAlignment="1">
      <alignment horizontal="center" vertical="center"/>
    </xf>
    <xf numFmtId="164" fontId="34" fillId="0" borderId="28" xfId="0" applyNumberFormat="1" applyFont="1" applyFill="1" applyBorder="1" applyAlignment="1">
      <alignment horizontal="center" vertical="center"/>
    </xf>
    <xf numFmtId="164" fontId="29" fillId="0" borderId="28" xfId="0" applyNumberFormat="1" applyFont="1" applyFill="1" applyBorder="1" applyAlignment="1">
      <alignment horizontal="center" vertical="center"/>
    </xf>
    <xf numFmtId="164" fontId="15" fillId="0" borderId="24" xfId="0" applyNumberFormat="1" applyFont="1" applyBorder="1" applyAlignment="1">
      <alignment vertical="center"/>
    </xf>
    <xf numFmtId="164" fontId="7" fillId="0" borderId="24" xfId="0" applyNumberFormat="1" applyFont="1" applyFill="1" applyBorder="1" applyAlignment="1">
      <alignment horizontal="center" vertical="center" wrapText="1"/>
    </xf>
    <xf numFmtId="164" fontId="29" fillId="0" borderId="24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164" fontId="34" fillId="3" borderId="16" xfId="0" applyNumberFormat="1" applyFont="1" applyFill="1" applyBorder="1" applyAlignment="1">
      <alignment horizontal="center" vertical="center"/>
    </xf>
    <xf numFmtId="164" fontId="8" fillId="3" borderId="16" xfId="0" applyNumberFormat="1" applyFont="1" applyFill="1" applyBorder="1" applyAlignment="1">
      <alignment horizontal="right" vertical="center"/>
    </xf>
    <xf numFmtId="0" fontId="18" fillId="2" borderId="16" xfId="0" applyFont="1" applyFill="1" applyBorder="1" applyAlignment="1">
      <alignment vertical="center"/>
    </xf>
    <xf numFmtId="164" fontId="29" fillId="3" borderId="16" xfId="0" applyNumberFormat="1" applyFont="1" applyFill="1" applyBorder="1" applyAlignment="1">
      <alignment horizontal="center" vertical="center"/>
    </xf>
    <xf numFmtId="164" fontId="19" fillId="0" borderId="16" xfId="0" applyNumberFormat="1" applyFont="1" applyFill="1" applyBorder="1" applyAlignment="1">
      <alignment horizontal="center" vertical="center"/>
    </xf>
    <xf numFmtId="164" fontId="13" fillId="0" borderId="35" xfId="0" applyNumberFormat="1" applyFont="1" applyBorder="1" applyAlignment="1">
      <alignment horizontal="center" vertical="center"/>
    </xf>
    <xf numFmtId="164" fontId="32" fillId="0" borderId="35" xfId="0" applyNumberFormat="1" applyFont="1" applyBorder="1" applyAlignment="1">
      <alignment horizontal="center" vertical="center"/>
    </xf>
    <xf numFmtId="0" fontId="62" fillId="0" borderId="35" xfId="0" applyFont="1" applyFill="1" applyBorder="1" applyAlignment="1">
      <alignment horizontal="center" vertical="center"/>
    </xf>
    <xf numFmtId="0" fontId="62" fillId="0" borderId="35" xfId="0" applyFont="1" applyFill="1" applyBorder="1" applyAlignment="1">
      <alignment vertical="center"/>
    </xf>
    <xf numFmtId="166" fontId="8" fillId="0" borderId="24" xfId="0" applyNumberFormat="1" applyFont="1" applyFill="1" applyBorder="1" applyAlignment="1">
      <alignment vertical="center"/>
    </xf>
    <xf numFmtId="166" fontId="8" fillId="0" borderId="34" xfId="0" applyNumberFormat="1" applyFont="1" applyFill="1" applyBorder="1" applyAlignment="1">
      <alignment vertical="center"/>
    </xf>
    <xf numFmtId="166" fontId="8" fillId="0" borderId="28" xfId="0" applyNumberFormat="1" applyFont="1" applyFill="1" applyBorder="1" applyAlignment="1">
      <alignment vertical="center"/>
    </xf>
    <xf numFmtId="2" fontId="18" fillId="0" borderId="16" xfId="0" applyNumberFormat="1" applyFont="1" applyFill="1" applyBorder="1" applyAlignment="1">
      <alignment horizontal="center" vertical="center"/>
    </xf>
    <xf numFmtId="166" fontId="18" fillId="0" borderId="35" xfId="0" applyNumberFormat="1" applyFont="1" applyBorder="1" applyAlignment="1">
      <alignment horizontal="center" vertical="center"/>
    </xf>
    <xf numFmtId="164" fontId="33" fillId="0" borderId="35" xfId="0" applyNumberFormat="1" applyFont="1" applyBorder="1" applyAlignment="1">
      <alignment horizontal="center" vertical="center"/>
    </xf>
    <xf numFmtId="166" fontId="18" fillId="0" borderId="28" xfId="0" applyNumberFormat="1" applyFont="1" applyBorder="1" applyAlignment="1">
      <alignment horizontal="center" vertical="center"/>
    </xf>
    <xf numFmtId="164" fontId="17" fillId="0" borderId="46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/>
    </xf>
    <xf numFmtId="164" fontId="15" fillId="0" borderId="46" xfId="0" applyNumberFormat="1" applyFont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53" fillId="4" borderId="39" xfId="0" applyFont="1" applyFill="1" applyBorder="1" applyAlignment="1">
      <alignment horizontal="center" vertical="center"/>
    </xf>
    <xf numFmtId="164" fontId="53" fillId="4" borderId="38" xfId="0" applyNumberFormat="1" applyFont="1" applyFill="1" applyBorder="1" applyAlignment="1">
      <alignment horizontal="center" vertical="center"/>
    </xf>
    <xf numFmtId="0" fontId="53" fillId="4" borderId="2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vertical="center"/>
    </xf>
    <xf numFmtId="164" fontId="11" fillId="0" borderId="35" xfId="0" applyNumberFormat="1" applyFont="1" applyFill="1" applyBorder="1" applyAlignment="1">
      <alignment horizontal="center" vertical="center" wrapText="1"/>
    </xf>
    <xf numFmtId="164" fontId="31" fillId="0" borderId="35" xfId="0" applyNumberFormat="1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164" fontId="8" fillId="0" borderId="46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18" fillId="0" borderId="27" xfId="0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2" fontId="64" fillId="0" borderId="1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40" fillId="0" borderId="43" xfId="0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0" fillId="0" borderId="3" xfId="0" applyFont="1" applyBorder="1" applyAlignment="1">
      <alignment vertical="center"/>
    </xf>
    <xf numFmtId="0" fontId="40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42" fillId="0" borderId="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10" fillId="0" borderId="43" xfId="0" applyFont="1" applyFill="1" applyBorder="1" applyAlignment="1">
      <alignment vertical="center"/>
    </xf>
    <xf numFmtId="0" fontId="38" fillId="0" borderId="3" xfId="0" applyFont="1" applyFill="1" applyBorder="1" applyAlignment="1">
      <alignment vertical="center"/>
    </xf>
    <xf numFmtId="0" fontId="22" fillId="2" borderId="49" xfId="0" applyFont="1" applyFill="1" applyBorder="1" applyAlignment="1">
      <alignment vertical="center"/>
    </xf>
    <xf numFmtId="0" fontId="8" fillId="0" borderId="43" xfId="0" applyFont="1" applyBorder="1" applyAlignment="1">
      <alignment vertical="center"/>
    </xf>
    <xf numFmtId="164" fontId="8" fillId="3" borderId="17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left" vertical="center"/>
    </xf>
    <xf numFmtId="0" fontId="61" fillId="0" borderId="49" xfId="0" applyFont="1" applyFill="1" applyBorder="1" applyAlignment="1">
      <alignment horizontal="left" vertical="center"/>
    </xf>
    <xf numFmtId="0" fontId="7" fillId="0" borderId="43" xfId="0" applyFont="1" applyBorder="1" applyAlignment="1">
      <alignment vertical="center"/>
    </xf>
    <xf numFmtId="0" fontId="6" fillId="0" borderId="4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39" fillId="0" borderId="4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2" fontId="14" fillId="0" borderId="35" xfId="0" quotePrefix="1" applyNumberFormat="1" applyFont="1" applyBorder="1" applyAlignment="1">
      <alignment horizontal="center" vertical="center"/>
    </xf>
    <xf numFmtId="2" fontId="14" fillId="0" borderId="33" xfId="0" quotePrefix="1" applyNumberFormat="1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2" fontId="14" fillId="0" borderId="28" xfId="0" quotePrefix="1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2" fontId="15" fillId="0" borderId="19" xfId="0" applyNumberFormat="1" applyFont="1" applyFill="1" applyBorder="1" applyAlignment="1">
      <alignment horizontal="right" vertical="center"/>
    </xf>
    <xf numFmtId="2" fontId="8" fillId="0" borderId="6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center" vertical="center"/>
    </xf>
    <xf numFmtId="2" fontId="8" fillId="0" borderId="9" xfId="0" applyNumberFormat="1" applyFont="1" applyFill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2" fontId="15" fillId="0" borderId="19" xfId="0" applyNumberFormat="1" applyFont="1" applyFill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/>
    </xf>
    <xf numFmtId="2" fontId="15" fillId="0" borderId="53" xfId="0" applyNumberFormat="1" applyFont="1" applyFill="1" applyBorder="1" applyAlignment="1">
      <alignment horizontal="center" vertical="center"/>
    </xf>
    <xf numFmtId="164" fontId="5" fillId="0" borderId="35" xfId="0" applyNumberFormat="1" applyFont="1" applyBorder="1" applyAlignment="1">
      <alignment horizontal="center" vertical="center"/>
    </xf>
    <xf numFmtId="2" fontId="14" fillId="0" borderId="42" xfId="0" quotePrefix="1" applyNumberFormat="1" applyFont="1" applyFill="1" applyBorder="1" applyAlignment="1">
      <alignment horizontal="center" vertical="center"/>
    </xf>
    <xf numFmtId="164" fontId="34" fillId="0" borderId="34" xfId="0" applyNumberFormat="1" applyFont="1" applyFill="1" applyBorder="1" applyAlignment="1">
      <alignment horizontal="center" vertical="center"/>
    </xf>
    <xf numFmtId="164" fontId="15" fillId="0" borderId="31" xfId="0" applyNumberFormat="1" applyFont="1" applyFill="1" applyBorder="1" applyAlignment="1">
      <alignment horizontal="center" vertical="center"/>
    </xf>
    <xf numFmtId="2" fontId="18" fillId="0" borderId="55" xfId="0" quotePrefix="1" applyNumberFormat="1" applyFont="1" applyFill="1" applyBorder="1" applyAlignment="1">
      <alignment horizontal="center" vertical="center"/>
    </xf>
    <xf numFmtId="2" fontId="18" fillId="0" borderId="53" xfId="0" quotePrefix="1" applyNumberFormat="1" applyFont="1" applyFill="1" applyBorder="1" applyAlignment="1">
      <alignment horizontal="center" vertical="center"/>
    </xf>
    <xf numFmtId="164" fontId="15" fillId="0" borderId="22" xfId="0" applyNumberFormat="1" applyFont="1" applyFill="1" applyBorder="1" applyAlignment="1">
      <alignment horizontal="center" vertical="center"/>
    </xf>
    <xf numFmtId="164" fontId="29" fillId="0" borderId="9" xfId="0" applyNumberFormat="1" applyFont="1" applyFill="1" applyBorder="1" applyAlignment="1">
      <alignment horizontal="center" vertical="center"/>
    </xf>
    <xf numFmtId="164" fontId="29" fillId="0" borderId="6" xfId="0" applyNumberFormat="1" applyFont="1" applyFill="1" applyBorder="1" applyAlignment="1">
      <alignment horizontal="center" vertical="center"/>
    </xf>
    <xf numFmtId="164" fontId="29" fillId="0" borderId="48" xfId="0" applyNumberFormat="1" applyFont="1" applyFill="1" applyBorder="1" applyAlignment="1">
      <alignment horizontal="center" vertical="center"/>
    </xf>
    <xf numFmtId="164" fontId="15" fillId="0" borderId="46" xfId="0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2" fontId="18" fillId="0" borderId="56" xfId="0" quotePrefix="1" applyNumberFormat="1" applyFont="1" applyFill="1" applyBorder="1" applyAlignment="1">
      <alignment horizontal="center" vertical="center"/>
    </xf>
    <xf numFmtId="164" fontId="29" fillId="0" borderId="12" xfId="0" applyNumberFormat="1" applyFont="1" applyFill="1" applyBorder="1" applyAlignment="1">
      <alignment horizontal="center" vertical="center"/>
    </xf>
    <xf numFmtId="164" fontId="15" fillId="0" borderId="38" xfId="0" applyNumberFormat="1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2" fontId="18" fillId="0" borderId="54" xfId="0" quotePrefix="1" applyNumberFormat="1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left" vertical="center"/>
    </xf>
    <xf numFmtId="2" fontId="18" fillId="0" borderId="53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49" fontId="8" fillId="0" borderId="23" xfId="0" applyNumberFormat="1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164" fontId="15" fillId="0" borderId="53" xfId="0" applyNumberFormat="1" applyFont="1" applyFill="1" applyBorder="1" applyAlignment="1">
      <alignment horizontal="center" vertical="center"/>
    </xf>
    <xf numFmtId="164" fontId="15" fillId="0" borderId="56" xfId="0" applyNumberFormat="1" applyFont="1" applyFill="1" applyBorder="1" applyAlignment="1">
      <alignment horizontal="center" vertical="center"/>
    </xf>
    <xf numFmtId="164" fontId="29" fillId="0" borderId="6" xfId="0" applyNumberFormat="1" applyFont="1" applyFill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0" fontId="23" fillId="0" borderId="6" xfId="1" applyFont="1" applyFill="1" applyBorder="1" applyAlignment="1">
      <alignment horizontal="center"/>
    </xf>
    <xf numFmtId="164" fontId="11" fillId="0" borderId="46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/>
    </xf>
    <xf numFmtId="0" fontId="23" fillId="0" borderId="12" xfId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 vertical="center"/>
    </xf>
    <xf numFmtId="164" fontId="29" fillId="0" borderId="16" xfId="0" applyNumberFormat="1" applyFont="1" applyBorder="1" applyAlignment="1">
      <alignment horizontal="center" vertical="center"/>
    </xf>
    <xf numFmtId="0" fontId="18" fillId="0" borderId="40" xfId="0" applyFont="1" applyFill="1" applyBorder="1" applyAlignment="1">
      <alignment horizontal="left" vertical="center"/>
    </xf>
    <xf numFmtId="2" fontId="18" fillId="0" borderId="60" xfId="0" quotePrefix="1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2" fontId="8" fillId="0" borderId="48" xfId="0" applyNumberFormat="1" applyFont="1" applyFill="1" applyBorder="1" applyAlignment="1">
      <alignment horizontal="center" vertical="center"/>
    </xf>
    <xf numFmtId="2" fontId="15" fillId="0" borderId="46" xfId="0" applyNumberFormat="1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/>
    </xf>
    <xf numFmtId="2" fontId="15" fillId="0" borderId="38" xfId="0" applyNumberFormat="1" applyFont="1" applyFill="1" applyBorder="1" applyAlignment="1">
      <alignment horizontal="center" vertical="center"/>
    </xf>
    <xf numFmtId="164" fontId="29" fillId="0" borderId="41" xfId="0" applyNumberFormat="1" applyFont="1" applyFill="1" applyBorder="1" applyAlignment="1">
      <alignment horizontal="center" vertical="center"/>
    </xf>
    <xf numFmtId="164" fontId="63" fillId="0" borderId="46" xfId="0" applyNumberFormat="1" applyFont="1" applyBorder="1" applyAlignment="1">
      <alignment horizontal="center" vertical="center"/>
    </xf>
    <xf numFmtId="164" fontId="63" fillId="0" borderId="22" xfId="0" applyNumberFormat="1" applyFont="1" applyBorder="1" applyAlignment="1">
      <alignment horizontal="center" vertical="center"/>
    </xf>
    <xf numFmtId="164" fontId="63" fillId="0" borderId="26" xfId="0" applyNumberFormat="1" applyFont="1" applyBorder="1" applyAlignment="1">
      <alignment horizontal="center" vertical="center"/>
    </xf>
    <xf numFmtId="164" fontId="63" fillId="3" borderId="16" xfId="0" applyNumberFormat="1" applyFont="1" applyFill="1" applyBorder="1" applyAlignment="1">
      <alignment horizontal="center" vertical="center"/>
    </xf>
    <xf numFmtId="164" fontId="63" fillId="0" borderId="19" xfId="0" applyNumberFormat="1" applyFont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164" fontId="29" fillId="0" borderId="48" xfId="0" applyNumberFormat="1" applyFont="1" applyFill="1" applyBorder="1" applyAlignment="1">
      <alignment horizontal="center"/>
    </xf>
    <xf numFmtId="0" fontId="41" fillId="0" borderId="36" xfId="0" applyFont="1" applyFill="1" applyBorder="1" applyAlignment="1">
      <alignment vertical="center"/>
    </xf>
    <xf numFmtId="2" fontId="14" fillId="0" borderId="32" xfId="0" applyNumberFormat="1" applyFont="1" applyBorder="1" applyAlignment="1">
      <alignment vertical="center"/>
    </xf>
    <xf numFmtId="164" fontId="27" fillId="0" borderId="32" xfId="0" applyNumberFormat="1" applyFont="1" applyBorder="1" applyAlignment="1">
      <alignment horizontal="center" vertical="center"/>
    </xf>
    <xf numFmtId="164" fontId="2" fillId="0" borderId="32" xfId="0" applyNumberFormat="1" applyFont="1" applyBorder="1" applyAlignment="1">
      <alignment horizontal="right" vertical="center"/>
    </xf>
    <xf numFmtId="0" fontId="22" fillId="0" borderId="32" xfId="0" applyFont="1" applyBorder="1" applyAlignment="1">
      <alignment vertical="center"/>
    </xf>
    <xf numFmtId="165" fontId="28" fillId="0" borderId="32" xfId="0" applyNumberFormat="1" applyFont="1" applyBorder="1" applyAlignment="1">
      <alignment vertical="center"/>
    </xf>
    <xf numFmtId="164" fontId="4" fillId="0" borderId="61" xfId="0" applyNumberFormat="1" applyFont="1" applyBorder="1" applyAlignment="1">
      <alignment vertical="center"/>
    </xf>
    <xf numFmtId="164" fontId="4" fillId="0" borderId="62" xfId="0" applyNumberFormat="1" applyFont="1" applyBorder="1" applyAlignment="1">
      <alignment vertical="center"/>
    </xf>
    <xf numFmtId="0" fontId="20" fillId="0" borderId="39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/>
    </xf>
    <xf numFmtId="2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164" fontId="28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165" fontId="28" fillId="0" borderId="1" xfId="0" applyNumberFormat="1" applyFont="1" applyBorder="1" applyAlignment="1">
      <alignment horizontal="center" vertical="center"/>
    </xf>
    <xf numFmtId="164" fontId="4" fillId="0" borderId="63" xfId="0" applyNumberFormat="1" applyFont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2" fontId="18" fillId="0" borderId="1" xfId="0" quotePrefix="1" applyNumberFormat="1" applyFont="1" applyBorder="1" applyAlignment="1">
      <alignment horizontal="center" vertical="center"/>
    </xf>
    <xf numFmtId="0" fontId="18" fillId="0" borderId="48" xfId="0" applyFont="1" applyFill="1" applyBorder="1" applyAlignment="1">
      <alignment horizontal="left" vertical="center"/>
    </xf>
    <xf numFmtId="2" fontId="18" fillId="0" borderId="55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2" fontId="18" fillId="0" borderId="56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2" fontId="18" fillId="0" borderId="1" xfId="0" quotePrefix="1" applyNumberFormat="1" applyFont="1" applyFill="1" applyBorder="1" applyAlignment="1">
      <alignment horizontal="center" vertical="center"/>
    </xf>
    <xf numFmtId="2" fontId="18" fillId="0" borderId="19" xfId="0" quotePrefix="1" applyNumberFormat="1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/>
    </xf>
    <xf numFmtId="164" fontId="37" fillId="0" borderId="1" xfId="0" applyNumberFormat="1" applyFont="1" applyFill="1" applyBorder="1" applyAlignment="1">
      <alignment horizontal="center" vertical="center"/>
    </xf>
    <xf numFmtId="164" fontId="34" fillId="0" borderId="48" xfId="0" applyNumberFormat="1" applyFont="1" applyFill="1" applyBorder="1" applyAlignment="1">
      <alignment horizontal="center" vertical="center"/>
    </xf>
    <xf numFmtId="164" fontId="34" fillId="0" borderId="12" xfId="0" applyNumberFormat="1" applyFont="1" applyFill="1" applyBorder="1" applyAlignment="1">
      <alignment horizontal="center" vertical="center"/>
    </xf>
    <xf numFmtId="164" fontId="34" fillId="0" borderId="6" xfId="0" applyNumberFormat="1" applyFont="1" applyFill="1" applyBorder="1" applyAlignment="1">
      <alignment horizontal="center" vertical="center"/>
    </xf>
    <xf numFmtId="164" fontId="34" fillId="0" borderId="9" xfId="0" applyNumberFormat="1" applyFont="1" applyFill="1" applyBorder="1" applyAlignment="1">
      <alignment horizontal="center" vertical="center"/>
    </xf>
    <xf numFmtId="164" fontId="34" fillId="0" borderId="6" xfId="0" applyNumberFormat="1" applyFont="1" applyFill="1" applyBorder="1" applyAlignment="1">
      <alignment horizontal="center"/>
    </xf>
    <xf numFmtId="164" fontId="66" fillId="0" borderId="1" xfId="0" applyNumberFormat="1" applyFont="1" applyFill="1" applyBorder="1" applyAlignment="1">
      <alignment horizontal="center" vertical="center"/>
    </xf>
    <xf numFmtId="2" fontId="34" fillId="0" borderId="6" xfId="0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2" fontId="34" fillId="0" borderId="6" xfId="0" applyNumberFormat="1" applyFont="1" applyFill="1" applyBorder="1" applyAlignment="1">
      <alignment vertical="center"/>
    </xf>
    <xf numFmtId="0" fontId="34" fillId="0" borderId="48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2" fontId="15" fillId="0" borderId="26" xfId="0" applyNumberFormat="1" applyFont="1" applyFill="1" applyBorder="1" applyAlignment="1">
      <alignment horizontal="center" vertical="center"/>
    </xf>
    <xf numFmtId="164" fontId="28" fillId="0" borderId="32" xfId="0" applyNumberFormat="1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27" fillId="0" borderId="48" xfId="0" applyNumberFormat="1" applyFont="1" applyBorder="1" applyAlignment="1">
      <alignment horizontal="center" vertical="center"/>
    </xf>
    <xf numFmtId="164" fontId="27" fillId="0" borderId="12" xfId="0" applyNumberFormat="1" applyFont="1" applyBorder="1" applyAlignment="1">
      <alignment horizontal="center" vertical="center"/>
    </xf>
    <xf numFmtId="164" fontId="43" fillId="0" borderId="19" xfId="0" applyNumberFormat="1" applyFont="1" applyFill="1" applyBorder="1" applyAlignment="1">
      <alignment horizontal="center" vertical="center" wrapText="1"/>
    </xf>
    <xf numFmtId="167" fontId="29" fillId="0" borderId="6" xfId="0" applyNumberFormat="1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0" fillId="0" borderId="29" xfId="0" applyBorder="1"/>
    <xf numFmtId="0" fontId="0" fillId="0" borderId="23" xfId="0" applyBorder="1"/>
    <xf numFmtId="0" fontId="14" fillId="2" borderId="61" xfId="0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/>
    </xf>
    <xf numFmtId="0" fontId="22" fillId="2" borderId="47" xfId="0" applyFont="1" applyFill="1" applyBorder="1" applyAlignment="1">
      <alignment vertical="center"/>
    </xf>
    <xf numFmtId="2" fontId="14" fillId="2" borderId="50" xfId="0" quotePrefix="1" applyNumberFormat="1" applyFont="1" applyFill="1" applyBorder="1" applyAlignment="1">
      <alignment horizontal="center" vertical="center"/>
    </xf>
    <xf numFmtId="2" fontId="14" fillId="0" borderId="46" xfId="0" quotePrefix="1" applyNumberFormat="1" applyFont="1" applyBorder="1" applyAlignment="1">
      <alignment horizontal="center" vertical="center"/>
    </xf>
    <xf numFmtId="2" fontId="14" fillId="0" borderId="22" xfId="0" quotePrefix="1" applyNumberFormat="1" applyFont="1" applyBorder="1" applyAlignment="1">
      <alignment horizontal="center" vertical="center"/>
    </xf>
    <xf numFmtId="2" fontId="14" fillId="0" borderId="64" xfId="0" quotePrefix="1" applyNumberFormat="1" applyFont="1" applyBorder="1" applyAlignment="1">
      <alignment horizontal="center" vertical="center"/>
    </xf>
    <xf numFmtId="2" fontId="14" fillId="0" borderId="53" xfId="0" quotePrefix="1" applyNumberFormat="1" applyFont="1" applyBorder="1" applyAlignment="1">
      <alignment horizontal="center" vertical="center"/>
    </xf>
    <xf numFmtId="164" fontId="63" fillId="0" borderId="35" xfId="0" applyNumberFormat="1" applyFont="1" applyBorder="1" applyAlignment="1">
      <alignment horizontal="center" vertical="center"/>
    </xf>
    <xf numFmtId="164" fontId="63" fillId="0" borderId="33" xfId="0" applyNumberFormat="1" applyFont="1" applyBorder="1" applyAlignment="1">
      <alignment horizontal="center" vertical="center"/>
    </xf>
    <xf numFmtId="0" fontId="18" fillId="2" borderId="32" xfId="0" applyFont="1" applyFill="1" applyBorder="1" applyAlignment="1">
      <alignment vertical="center"/>
    </xf>
    <xf numFmtId="164" fontId="29" fillId="3" borderId="32" xfId="0" applyNumberFormat="1" applyFont="1" applyFill="1" applyBorder="1" applyAlignment="1">
      <alignment horizontal="center" vertical="center"/>
    </xf>
    <xf numFmtId="164" fontId="8" fillId="3" borderId="37" xfId="0" applyNumberFormat="1" applyFont="1" applyFill="1" applyBorder="1" applyAlignment="1">
      <alignment vertical="center"/>
    </xf>
    <xf numFmtId="164" fontId="29" fillId="0" borderId="6" xfId="0" applyNumberFormat="1" applyFont="1" applyBorder="1" applyAlignment="1">
      <alignment horizontal="center" vertical="center"/>
    </xf>
    <xf numFmtId="164" fontId="29" fillId="0" borderId="48" xfId="0" applyNumberFormat="1" applyFont="1" applyBorder="1" applyAlignment="1">
      <alignment horizontal="center" vertical="center"/>
    </xf>
    <xf numFmtId="164" fontId="29" fillId="3" borderId="0" xfId="0" applyNumberFormat="1" applyFont="1" applyFill="1" applyBorder="1" applyAlignment="1">
      <alignment horizontal="center" vertical="center"/>
    </xf>
    <xf numFmtId="164" fontId="63" fillId="0" borderId="55" xfId="0" applyNumberFormat="1" applyFont="1" applyBorder="1" applyAlignment="1">
      <alignment horizontal="center" vertical="center"/>
    </xf>
    <xf numFmtId="164" fontId="63" fillId="0" borderId="53" xfId="0" applyNumberFormat="1" applyFont="1" applyBorder="1" applyAlignment="1">
      <alignment horizontal="center" vertical="center"/>
    </xf>
    <xf numFmtId="164" fontId="63" fillId="3" borderId="64" xfId="0" applyNumberFormat="1" applyFont="1" applyFill="1" applyBorder="1" applyAlignment="1">
      <alignment horizontal="center" vertical="center"/>
    </xf>
    <xf numFmtId="0" fontId="14" fillId="0" borderId="4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2" borderId="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4" fontId="68" fillId="0" borderId="1" xfId="0" applyNumberFormat="1" applyFont="1" applyBorder="1" applyAlignment="1">
      <alignment horizontal="right" vertical="center"/>
    </xf>
    <xf numFmtId="164" fontId="27" fillId="0" borderId="9" xfId="0" applyNumberFormat="1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2" fontId="8" fillId="0" borderId="53" xfId="0" applyNumberFormat="1" applyFont="1" applyFill="1" applyBorder="1" applyAlignment="1">
      <alignment horizontal="center" vertical="center"/>
    </xf>
    <xf numFmtId="2" fontId="15" fillId="0" borderId="22" xfId="0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center" vertical="center"/>
    </xf>
    <xf numFmtId="2" fontId="18" fillId="0" borderId="54" xfId="0" applyNumberFormat="1" applyFont="1" applyFill="1" applyBorder="1" applyAlignment="1">
      <alignment horizontal="center" vertical="center"/>
    </xf>
    <xf numFmtId="2" fontId="15" fillId="0" borderId="53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164" fontId="34" fillId="0" borderId="33" xfId="0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left" vertical="center"/>
    </xf>
    <xf numFmtId="0" fontId="23" fillId="0" borderId="9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5" xfId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left" vertical="center"/>
    </xf>
    <xf numFmtId="49" fontId="10" fillId="0" borderId="4" xfId="0" applyNumberFormat="1" applyFont="1" applyFill="1" applyBorder="1" applyAlignment="1">
      <alignment horizontal="left" vertical="center"/>
    </xf>
    <xf numFmtId="49" fontId="10" fillId="0" borderId="3" xfId="0" applyNumberFormat="1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49" fontId="10" fillId="0" borderId="23" xfId="0" applyNumberFormat="1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57" xfId="0" applyFont="1" applyFill="1" applyBorder="1" applyAlignment="1">
      <alignment horizontal="left" vertical="center"/>
    </xf>
    <xf numFmtId="0" fontId="55" fillId="5" borderId="36" xfId="0" applyFont="1" applyFill="1" applyBorder="1" applyAlignment="1">
      <alignment horizontal="left" vertical="center"/>
    </xf>
    <xf numFmtId="0" fontId="52" fillId="5" borderId="32" xfId="0" applyFont="1" applyFill="1" applyBorder="1" applyAlignment="1">
      <alignment horizontal="left" vertical="center"/>
    </xf>
    <xf numFmtId="2" fontId="52" fillId="5" borderId="32" xfId="0" applyNumberFormat="1" applyFont="1" applyFill="1" applyBorder="1" applyAlignment="1">
      <alignment vertical="center"/>
    </xf>
    <xf numFmtId="0" fontId="52" fillId="5" borderId="32" xfId="0" applyFont="1" applyFill="1" applyBorder="1" applyAlignment="1">
      <alignment vertical="center"/>
    </xf>
    <xf numFmtId="164" fontId="53" fillId="5" borderId="32" xfId="0" applyNumberFormat="1" applyFont="1" applyFill="1" applyBorder="1" applyAlignment="1">
      <alignment horizontal="center" vertical="center"/>
    </xf>
    <xf numFmtId="164" fontId="53" fillId="5" borderId="32" xfId="0" applyNumberFormat="1" applyFont="1" applyFill="1" applyBorder="1" applyAlignment="1">
      <alignment horizontal="right" vertical="center"/>
    </xf>
    <xf numFmtId="0" fontId="53" fillId="5" borderId="39" xfId="0" applyFont="1" applyFill="1" applyBorder="1" applyAlignment="1">
      <alignment vertical="center"/>
    </xf>
    <xf numFmtId="0" fontId="52" fillId="5" borderId="1" xfId="0" applyFont="1" applyFill="1" applyBorder="1" applyAlignment="1">
      <alignment horizontal="left" vertical="center"/>
    </xf>
    <xf numFmtId="2" fontId="52" fillId="5" borderId="1" xfId="0" applyNumberFormat="1" applyFont="1" applyFill="1" applyBorder="1" applyAlignment="1">
      <alignment vertical="center"/>
    </xf>
    <xf numFmtId="0" fontId="52" fillId="5" borderId="1" xfId="0" applyFont="1" applyFill="1" applyBorder="1" applyAlignment="1">
      <alignment vertical="center"/>
    </xf>
    <xf numFmtId="164" fontId="53" fillId="5" borderId="1" xfId="0" applyNumberFormat="1" applyFont="1" applyFill="1" applyBorder="1" applyAlignment="1">
      <alignment horizontal="center" vertical="center"/>
    </xf>
    <xf numFmtId="164" fontId="53" fillId="5" borderId="1" xfId="0" applyNumberFormat="1" applyFont="1" applyFill="1" applyBorder="1" applyAlignment="1">
      <alignment horizontal="right" vertical="center"/>
    </xf>
    <xf numFmtId="49" fontId="71" fillId="0" borderId="3" xfId="0" applyNumberFormat="1" applyFont="1" applyFill="1" applyBorder="1" applyAlignment="1">
      <alignment horizontal="left" vertical="center"/>
    </xf>
    <xf numFmtId="0" fontId="71" fillId="0" borderId="4" xfId="0" applyFont="1" applyFill="1" applyBorder="1" applyAlignment="1">
      <alignment horizontal="left" vertical="center"/>
    </xf>
    <xf numFmtId="0" fontId="71" fillId="0" borderId="3" xfId="0" applyFont="1" applyFill="1" applyBorder="1" applyAlignment="1">
      <alignment horizontal="left" vertical="center"/>
    </xf>
    <xf numFmtId="0" fontId="54" fillId="5" borderId="36" xfId="0" applyFont="1" applyFill="1" applyBorder="1" applyAlignment="1">
      <alignment horizontal="left" vertical="center"/>
    </xf>
    <xf numFmtId="2" fontId="53" fillId="5" borderId="37" xfId="0" applyNumberFormat="1" applyFont="1" applyFill="1" applyBorder="1" applyAlignment="1">
      <alignment horizontal="center" vertical="center"/>
    </xf>
    <xf numFmtId="0" fontId="54" fillId="5" borderId="27" xfId="0" applyFont="1" applyFill="1" applyBorder="1" applyAlignment="1">
      <alignment horizontal="left" vertical="center"/>
    </xf>
    <xf numFmtId="0" fontId="65" fillId="5" borderId="16" xfId="0" applyFont="1" applyFill="1" applyBorder="1" applyAlignment="1">
      <alignment horizontal="left" vertical="center"/>
    </xf>
    <xf numFmtId="2" fontId="65" fillId="5" borderId="17" xfId="0" applyNumberFormat="1" applyFont="1" applyFill="1" applyBorder="1" applyAlignment="1">
      <alignment horizontal="center" vertical="center"/>
    </xf>
    <xf numFmtId="0" fontId="58" fillId="5" borderId="16" xfId="0" applyFont="1" applyFill="1" applyBorder="1" applyAlignment="1">
      <alignment horizontal="left" vertical="center"/>
    </xf>
    <xf numFmtId="2" fontId="58" fillId="5" borderId="17" xfId="0" applyNumberFormat="1" applyFont="1" applyFill="1" applyBorder="1" applyAlignment="1">
      <alignment horizontal="center" vertical="center"/>
    </xf>
    <xf numFmtId="0" fontId="57" fillId="5" borderId="16" xfId="0" applyFont="1" applyFill="1" applyBorder="1" applyAlignment="1">
      <alignment horizontal="left" vertical="center"/>
    </xf>
    <xf numFmtId="2" fontId="57" fillId="5" borderId="17" xfId="0" applyNumberFormat="1" applyFont="1" applyFill="1" applyBorder="1" applyAlignment="1">
      <alignment horizontal="center" vertical="center"/>
    </xf>
    <xf numFmtId="0" fontId="54" fillId="5" borderId="27" xfId="0" applyFont="1" applyFill="1" applyBorder="1" applyAlignment="1">
      <alignment vertical="center"/>
    </xf>
    <xf numFmtId="0" fontId="67" fillId="5" borderId="16" xfId="0" applyFont="1" applyFill="1" applyBorder="1" applyAlignment="1">
      <alignment horizontal="left" vertical="center"/>
    </xf>
    <xf numFmtId="2" fontId="54" fillId="5" borderId="17" xfId="0" quotePrefix="1" applyNumberFormat="1" applyFont="1" applyFill="1" applyBorder="1" applyAlignment="1">
      <alignment horizontal="center" vertical="center"/>
    </xf>
    <xf numFmtId="0" fontId="54" fillId="5" borderId="16" xfId="0" applyFont="1" applyFill="1" applyBorder="1" applyAlignment="1">
      <alignment horizontal="center" vertical="center"/>
    </xf>
    <xf numFmtId="0" fontId="56" fillId="5" borderId="27" xfId="0" applyFont="1" applyFill="1" applyBorder="1" applyAlignment="1">
      <alignment horizontal="left" vertical="center"/>
    </xf>
    <xf numFmtId="0" fontId="52" fillId="5" borderId="16" xfId="0" applyFont="1" applyFill="1" applyBorder="1" applyAlignment="1">
      <alignment horizontal="left" vertical="center"/>
    </xf>
    <xf numFmtId="2" fontId="52" fillId="5" borderId="17" xfId="0" applyNumberFormat="1" applyFont="1" applyFill="1" applyBorder="1" applyAlignment="1">
      <alignment horizontal="center" vertical="center"/>
    </xf>
    <xf numFmtId="0" fontId="71" fillId="0" borderId="23" xfId="1" applyFont="1" applyFill="1" applyBorder="1" applyAlignment="1">
      <alignment horizontal="left" vertical="center"/>
    </xf>
    <xf numFmtId="0" fontId="49" fillId="0" borderId="3" xfId="0" applyFont="1" applyFill="1" applyBorder="1" applyAlignment="1">
      <alignment horizontal="left" vertical="center"/>
    </xf>
    <xf numFmtId="0" fontId="49" fillId="0" borderId="4" xfId="0" applyFont="1" applyFill="1" applyBorder="1" applyAlignment="1">
      <alignment horizontal="left" vertical="center"/>
    </xf>
    <xf numFmtId="0" fontId="73" fillId="0" borderId="4" xfId="0" applyFont="1" applyFill="1" applyBorder="1" applyAlignment="1">
      <alignment horizontal="left" vertical="center"/>
    </xf>
    <xf numFmtId="0" fontId="73" fillId="0" borderId="3" xfId="0" applyFont="1" applyFill="1" applyBorder="1" applyAlignment="1">
      <alignment horizontal="left" vertical="center"/>
    </xf>
    <xf numFmtId="0" fontId="49" fillId="0" borderId="21" xfId="0" applyFont="1" applyFill="1" applyBorder="1" applyAlignment="1">
      <alignment horizontal="left" vertical="center"/>
    </xf>
    <xf numFmtId="0" fontId="49" fillId="0" borderId="23" xfId="0" applyFont="1" applyFill="1" applyBorder="1" applyAlignment="1">
      <alignment horizontal="left" vertical="center"/>
    </xf>
    <xf numFmtId="0" fontId="73" fillId="0" borderId="23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left" vertical="center"/>
    </xf>
    <xf numFmtId="0" fontId="73" fillId="0" borderId="57" xfId="0" applyFont="1" applyFill="1" applyBorder="1" applyAlignment="1">
      <alignment horizontal="left" vertical="center"/>
    </xf>
    <xf numFmtId="0" fontId="49" fillId="0" borderId="57" xfId="0" applyFont="1" applyFill="1" applyBorder="1" applyAlignment="1">
      <alignment horizontal="left" vertical="center"/>
    </xf>
    <xf numFmtId="0" fontId="49" fillId="0" borderId="58" xfId="0" applyFont="1" applyFill="1" applyBorder="1" applyAlignment="1">
      <alignment horizontal="left" vertical="center"/>
    </xf>
    <xf numFmtId="0" fontId="73" fillId="0" borderId="21" xfId="0" applyFont="1" applyFill="1" applyBorder="1" applyAlignment="1">
      <alignment horizontal="left" vertical="center"/>
    </xf>
    <xf numFmtId="49" fontId="73" fillId="0" borderId="23" xfId="0" applyNumberFormat="1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center" vertical="center"/>
    </xf>
    <xf numFmtId="49" fontId="71" fillId="0" borderId="4" xfId="0" applyNumberFormat="1" applyFont="1" applyFill="1" applyBorder="1" applyAlignment="1">
      <alignment horizontal="left" vertical="center"/>
    </xf>
    <xf numFmtId="0" fontId="10" fillId="0" borderId="43" xfId="0" applyFont="1" applyFill="1" applyBorder="1" applyAlignment="1">
      <alignment horizontal="left" vertical="center"/>
    </xf>
    <xf numFmtId="0" fontId="0" fillId="0" borderId="0" xfId="0" applyFill="1"/>
    <xf numFmtId="0" fontId="10" fillId="0" borderId="0" xfId="0" applyFont="1" applyFill="1"/>
    <xf numFmtId="0" fontId="71" fillId="0" borderId="23" xfId="0" applyFont="1" applyFill="1" applyBorder="1" applyAlignment="1">
      <alignment horizontal="left" vertical="center"/>
    </xf>
    <xf numFmtId="0" fontId="49" fillId="0" borderId="43" xfId="0" applyFont="1" applyFill="1" applyBorder="1" applyAlignment="1">
      <alignment horizontal="left" vertical="center"/>
    </xf>
    <xf numFmtId="0" fontId="71" fillId="0" borderId="25" xfId="0" applyFont="1" applyFill="1" applyBorder="1" applyAlignment="1">
      <alignment horizontal="left" vertical="center"/>
    </xf>
    <xf numFmtId="2" fontId="8" fillId="0" borderId="56" xfId="0" applyNumberFormat="1" applyFont="1" applyFill="1" applyBorder="1" applyAlignment="1">
      <alignment horizontal="center" vertical="center"/>
    </xf>
    <xf numFmtId="2" fontId="15" fillId="0" borderId="56" xfId="0" applyNumberFormat="1" applyFont="1" applyFill="1" applyBorder="1" applyAlignment="1">
      <alignment horizontal="right" vertical="center"/>
    </xf>
    <xf numFmtId="164" fontId="29" fillId="0" borderId="9" xfId="0" applyNumberFormat="1" applyFont="1" applyFill="1" applyBorder="1" applyAlignment="1">
      <alignment horizontal="center"/>
    </xf>
    <xf numFmtId="0" fontId="71" fillId="0" borderId="57" xfId="0" applyFont="1" applyFill="1" applyBorder="1" applyAlignment="1">
      <alignment horizontal="left" vertical="center"/>
    </xf>
    <xf numFmtId="0" fontId="71" fillId="0" borderId="66" xfId="0" applyFont="1" applyFill="1" applyBorder="1" applyAlignment="1">
      <alignment horizontal="left" vertical="center"/>
    </xf>
    <xf numFmtId="0" fontId="74" fillId="0" borderId="4" xfId="0" applyFont="1" applyFill="1" applyBorder="1" applyAlignment="1">
      <alignment horizontal="left" vertical="center"/>
    </xf>
    <xf numFmtId="49" fontId="74" fillId="0" borderId="3" xfId="0" applyNumberFormat="1" applyFont="1" applyFill="1" applyBorder="1" applyAlignment="1">
      <alignment horizontal="left" vertical="center"/>
    </xf>
    <xf numFmtId="0" fontId="74" fillId="0" borderId="3" xfId="0" applyFont="1" applyFill="1" applyBorder="1" applyAlignment="1">
      <alignment horizontal="left" vertical="center"/>
    </xf>
    <xf numFmtId="164" fontId="15" fillId="0" borderId="55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left" vertical="center"/>
    </xf>
    <xf numFmtId="2" fontId="18" fillId="0" borderId="2" xfId="0" applyNumberFormat="1" applyFont="1" applyFill="1" applyBorder="1" applyAlignment="1">
      <alignment horizontal="center" vertical="center"/>
    </xf>
    <xf numFmtId="0" fontId="71" fillId="0" borderId="3" xfId="1" applyFont="1" applyFill="1" applyBorder="1" applyAlignment="1">
      <alignment horizontal="left" vertical="center"/>
    </xf>
    <xf numFmtId="0" fontId="8" fillId="0" borderId="21" xfId="1" applyFont="1" applyFill="1" applyBorder="1" applyAlignment="1">
      <alignment horizontal="left" vertical="center"/>
    </xf>
    <xf numFmtId="0" fontId="8" fillId="0" borderId="23" xfId="1" applyFont="1" applyFill="1" applyBorder="1" applyAlignment="1">
      <alignment horizontal="left" vertical="center"/>
    </xf>
    <xf numFmtId="0" fontId="71" fillId="0" borderId="5" xfId="1" applyFont="1" applyFill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71" fillId="0" borderId="6" xfId="0" applyFont="1" applyBorder="1" applyAlignment="1">
      <alignment vertical="center"/>
    </xf>
    <xf numFmtId="168" fontId="3" fillId="0" borderId="0" xfId="0" applyNumberFormat="1" applyFont="1" applyAlignment="1">
      <alignment vertical="center"/>
    </xf>
    <xf numFmtId="0" fontId="53" fillId="4" borderId="47" xfId="0" applyFont="1" applyFill="1" applyBorder="1" applyAlignment="1">
      <alignment horizontal="center" vertical="center"/>
    </xf>
    <xf numFmtId="0" fontId="53" fillId="4" borderId="40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2" fontId="62" fillId="0" borderId="27" xfId="0" applyNumberFormat="1" applyFont="1" applyFill="1" applyBorder="1" applyAlignment="1">
      <alignment horizontal="center" vertical="center"/>
    </xf>
    <xf numFmtId="2" fontId="62" fillId="0" borderId="16" xfId="0" applyNumberFormat="1" applyFont="1" applyFill="1" applyBorder="1" applyAlignment="1">
      <alignment horizontal="center" vertical="center"/>
    </xf>
    <xf numFmtId="2" fontId="62" fillId="0" borderId="17" xfId="0" applyNumberFormat="1" applyFont="1" applyFill="1" applyBorder="1" applyAlignment="1">
      <alignment horizontal="center" vertical="center"/>
    </xf>
    <xf numFmtId="165" fontId="56" fillId="4" borderId="29" xfId="0" applyNumberFormat="1" applyFont="1" applyFill="1" applyBorder="1" applyAlignment="1">
      <alignment horizontal="center" vertical="center"/>
    </xf>
    <xf numFmtId="165" fontId="56" fillId="4" borderId="35" xfId="0" applyNumberFormat="1" applyFont="1" applyFill="1" applyBorder="1" applyAlignment="1">
      <alignment horizontal="center" vertical="center"/>
    </xf>
    <xf numFmtId="165" fontId="56" fillId="4" borderId="46" xfId="0" applyNumberFormat="1" applyFont="1" applyFill="1" applyBorder="1" applyAlignment="1">
      <alignment horizontal="center" vertical="center"/>
    </xf>
    <xf numFmtId="0" fontId="56" fillId="4" borderId="29" xfId="0" applyFont="1" applyFill="1" applyBorder="1" applyAlignment="1">
      <alignment horizontal="center" vertical="center"/>
    </xf>
    <xf numFmtId="0" fontId="56" fillId="4" borderId="35" xfId="0" applyFont="1" applyFill="1" applyBorder="1" applyAlignment="1">
      <alignment horizontal="center" vertical="center"/>
    </xf>
    <xf numFmtId="0" fontId="56" fillId="4" borderId="46" xfId="0" applyFont="1" applyFill="1" applyBorder="1" applyAlignment="1">
      <alignment horizontal="center" vertical="center"/>
    </xf>
    <xf numFmtId="0" fontId="51" fillId="5" borderId="32" xfId="0" applyFont="1" applyFill="1" applyBorder="1" applyAlignment="1">
      <alignment horizontal="right" vertical="center"/>
    </xf>
    <xf numFmtId="0" fontId="51" fillId="5" borderId="1" xfId="0" applyFont="1" applyFill="1" applyBorder="1" applyAlignment="1">
      <alignment horizontal="right" vertical="center"/>
    </xf>
    <xf numFmtId="9" fontId="51" fillId="5" borderId="37" xfId="0" applyNumberFormat="1" applyFont="1" applyFill="1" applyBorder="1" applyAlignment="1">
      <alignment horizontal="center" vertical="center"/>
    </xf>
    <xf numFmtId="9" fontId="51" fillId="5" borderId="38" xfId="0" applyNumberFormat="1" applyFont="1" applyFill="1" applyBorder="1" applyAlignment="1">
      <alignment horizontal="center" vertical="center"/>
    </xf>
    <xf numFmtId="164" fontId="46" fillId="0" borderId="0" xfId="0" applyNumberFormat="1" applyFont="1" applyBorder="1" applyAlignment="1">
      <alignment horizontal="center" vertical="center"/>
    </xf>
    <xf numFmtId="164" fontId="46" fillId="0" borderId="0" xfId="0" applyNumberFormat="1" applyFont="1" applyAlignment="1">
      <alignment horizontal="center" vertical="center"/>
    </xf>
    <xf numFmtId="0" fontId="52" fillId="4" borderId="44" xfId="0" applyFont="1" applyFill="1" applyBorder="1" applyAlignment="1">
      <alignment horizontal="center" vertical="center"/>
    </xf>
    <xf numFmtId="0" fontId="52" fillId="4" borderId="41" xfId="0" applyFont="1" applyFill="1" applyBorder="1" applyAlignment="1">
      <alignment horizontal="center" vertical="center"/>
    </xf>
    <xf numFmtId="2" fontId="53" fillId="4" borderId="50" xfId="0" applyNumberFormat="1" applyFont="1" applyFill="1" applyBorder="1" applyAlignment="1">
      <alignment horizontal="center" vertical="center"/>
    </xf>
    <xf numFmtId="2" fontId="53" fillId="4" borderId="51" xfId="0" applyNumberFormat="1" applyFont="1" applyFill="1" applyBorder="1" applyAlignment="1">
      <alignment horizontal="center" vertical="center"/>
    </xf>
  </cellXfs>
  <cellStyles count="2">
    <cellStyle name="normální" xfId="0" builtinId="0"/>
    <cellStyle name="Standard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CC33"/>
      <color rgb="FF009A0F"/>
      <color rgb="FF00A810"/>
      <color rgb="FF008A3E"/>
      <color rgb="FFFFA48B"/>
      <color rgb="FF3198BD"/>
      <color rgb="FF007BB8"/>
      <color rgb="FFFFA471"/>
      <color rgb="FFFFB343"/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5"/>
  <sheetViews>
    <sheetView tabSelected="1" zoomScaleSheetLayoutView="100" workbookViewId="0">
      <selection activeCell="I2" sqref="I2:I3"/>
    </sheetView>
  </sheetViews>
  <sheetFormatPr defaultColWidth="11.42578125" defaultRowHeight="15.75" customHeight="1"/>
  <cols>
    <col min="1" max="1" width="37.42578125" style="68" customWidth="1"/>
    <col min="2" max="2" width="11.5703125" style="24" customWidth="1"/>
    <col min="3" max="3" width="5.140625" style="35" customWidth="1"/>
    <col min="4" max="4" width="6.5703125" style="39" customWidth="1"/>
    <col min="5" max="5" width="9.42578125" style="60" customWidth="1"/>
    <col min="6" max="6" width="7.7109375" style="8" customWidth="1"/>
    <col min="7" max="7" width="6.5703125" style="39" customWidth="1"/>
    <col min="8" max="8" width="9.42578125" style="57" customWidth="1"/>
    <col min="9" max="9" width="7.7109375" style="12" customWidth="1"/>
    <col min="10" max="11" width="10" style="70" customWidth="1"/>
    <col min="12" max="13" width="11.42578125" style="1"/>
    <col min="14" max="14" width="10.7109375" style="1" customWidth="1"/>
    <col min="15" max="16384" width="11.42578125" style="1"/>
  </cols>
  <sheetData>
    <row r="1" spans="1:13" ht="3.75" customHeight="1" thickBot="1"/>
    <row r="2" spans="1:13" ht="18.75" customHeight="1">
      <c r="A2" s="458" t="s">
        <v>596</v>
      </c>
      <c r="B2" s="459"/>
      <c r="C2" s="460"/>
      <c r="D2" s="461"/>
      <c r="E2" s="462"/>
      <c r="F2" s="463"/>
      <c r="G2" s="545" t="s">
        <v>361</v>
      </c>
      <c r="H2" s="545"/>
      <c r="I2" s="547">
        <v>0</v>
      </c>
    </row>
    <row r="3" spans="1:13" ht="15" customHeight="1" thickBot="1">
      <c r="A3" s="464" t="s">
        <v>551</v>
      </c>
      <c r="B3" s="465"/>
      <c r="C3" s="466"/>
      <c r="D3" s="467"/>
      <c r="E3" s="468"/>
      <c r="F3" s="469"/>
      <c r="G3" s="546"/>
      <c r="H3" s="546"/>
      <c r="I3" s="548"/>
    </row>
    <row r="4" spans="1:13" ht="15" customHeight="1">
      <c r="A4" s="347" t="s">
        <v>360</v>
      </c>
      <c r="B4" s="101"/>
      <c r="C4" s="348"/>
      <c r="D4" s="102"/>
      <c r="E4" s="349"/>
      <c r="F4" s="350"/>
      <c r="G4" s="351"/>
      <c r="H4" s="352"/>
      <c r="I4" s="353"/>
    </row>
    <row r="5" spans="1:13" ht="15" customHeight="1">
      <c r="A5" s="74" t="s">
        <v>363</v>
      </c>
      <c r="B5" s="75"/>
      <c r="C5" s="38"/>
      <c r="F5" s="9"/>
      <c r="G5" s="69"/>
      <c r="H5" s="58"/>
      <c r="I5" s="354"/>
    </row>
    <row r="6" spans="1:13" ht="15" customHeight="1">
      <c r="A6" s="74" t="s">
        <v>510</v>
      </c>
      <c r="B6" s="75"/>
      <c r="C6" s="38"/>
      <c r="F6" s="9"/>
      <c r="G6" s="69" t="s">
        <v>377</v>
      </c>
      <c r="H6" s="58"/>
      <c r="I6" s="354"/>
      <c r="M6" s="73"/>
    </row>
    <row r="7" spans="1:13" ht="3.75" customHeight="1" thickBot="1">
      <c r="A7" s="355"/>
      <c r="B7" s="356"/>
      <c r="C7" s="357"/>
      <c r="D7" s="358"/>
      <c r="E7" s="359"/>
      <c r="F7" s="360"/>
      <c r="G7" s="358"/>
      <c r="H7" s="361"/>
      <c r="I7" s="362"/>
    </row>
    <row r="8" spans="1:13" ht="15.75" customHeight="1">
      <c r="A8" s="531" t="s">
        <v>263</v>
      </c>
      <c r="B8" s="551" t="s">
        <v>348</v>
      </c>
      <c r="C8" s="553" t="s">
        <v>0</v>
      </c>
      <c r="D8" s="542" t="s">
        <v>346</v>
      </c>
      <c r="E8" s="543"/>
      <c r="F8" s="544"/>
      <c r="G8" s="539" t="s">
        <v>347</v>
      </c>
      <c r="H8" s="540"/>
      <c r="I8" s="541"/>
      <c r="J8" s="549" t="str">
        <f>IF($I$2&lt;&gt;0,"Vaše ceny / ks bez DPH","")</f>
        <v/>
      </c>
      <c r="K8" s="550"/>
    </row>
    <row r="9" spans="1:13" s="2" customFormat="1" ht="15.75" customHeight="1" thickBot="1">
      <c r="A9" s="532"/>
      <c r="B9" s="552"/>
      <c r="C9" s="554"/>
      <c r="D9" s="230" t="s">
        <v>1</v>
      </c>
      <c r="E9" s="192" t="s">
        <v>264</v>
      </c>
      <c r="F9" s="231" t="s">
        <v>265</v>
      </c>
      <c r="G9" s="232" t="s">
        <v>1</v>
      </c>
      <c r="H9" s="193" t="s">
        <v>264</v>
      </c>
      <c r="I9" s="231" t="s">
        <v>265</v>
      </c>
      <c r="J9" s="77" t="str">
        <f>IF($I$2&lt;&gt;0,"Bez lep. (NA)","")</f>
        <v/>
      </c>
      <c r="K9" s="77" t="str">
        <f>IF($I$2&lt;&gt;0,"Samolep.(SA)","")</f>
        <v/>
      </c>
    </row>
    <row r="10" spans="1:13" s="4" customFormat="1" ht="18.75" customHeight="1" thickBot="1">
      <c r="A10" s="473" t="s">
        <v>364</v>
      </c>
      <c r="B10" s="459"/>
      <c r="C10" s="474"/>
      <c r="D10" s="393"/>
      <c r="E10" s="391"/>
      <c r="F10" s="394"/>
      <c r="G10" s="393"/>
      <c r="H10" s="433"/>
      <c r="I10" s="434"/>
      <c r="J10" s="71"/>
      <c r="K10" s="71"/>
    </row>
    <row r="11" spans="1:13" ht="15.75" customHeight="1">
      <c r="A11" s="505" t="s">
        <v>216</v>
      </c>
      <c r="B11" s="365" t="s">
        <v>2</v>
      </c>
      <c r="C11" s="296">
        <v>2.6</v>
      </c>
      <c r="D11" s="51">
        <v>10120</v>
      </c>
      <c r="E11" s="395">
        <v>2108.3260769999997</v>
      </c>
      <c r="F11" s="302">
        <f t="shared" ref="F11:F74" si="0">E11/C11</f>
        <v>810.89464499999985</v>
      </c>
      <c r="G11" s="51">
        <v>10125</v>
      </c>
      <c r="H11" s="301">
        <v>2638.7506079999998</v>
      </c>
      <c r="I11" s="302">
        <f t="shared" ref="I11:I74" si="1">H11/C11</f>
        <v>1014.9040799999999</v>
      </c>
      <c r="J11" s="70" t="str">
        <f t="shared" ref="J11:J33" si="2">IF($I$2&lt;&gt;0,E11*(1-$I$2),"")</f>
        <v/>
      </c>
      <c r="K11" s="70" t="str">
        <f t="shared" ref="K11:K33" si="3">IF($I$2&lt;&gt;0,H11*(1-$I$2),"")</f>
        <v/>
      </c>
      <c r="L11" s="530"/>
      <c r="M11" s="530"/>
    </row>
    <row r="12" spans="1:13" ht="15.75" customHeight="1">
      <c r="A12" s="451" t="s">
        <v>156</v>
      </c>
      <c r="B12" s="309" t="s">
        <v>2</v>
      </c>
      <c r="C12" s="297">
        <v>2.6</v>
      </c>
      <c r="D12" s="41">
        <v>15412</v>
      </c>
      <c r="E12" s="392">
        <v>2732.3549370000001</v>
      </c>
      <c r="F12" s="298">
        <f t="shared" si="0"/>
        <v>1050.905745</v>
      </c>
      <c r="G12" s="41">
        <v>15420</v>
      </c>
      <c r="H12" s="299">
        <v>3179.1184560000002</v>
      </c>
      <c r="I12" s="298">
        <f t="shared" si="1"/>
        <v>1222.7378676923076</v>
      </c>
      <c r="J12" s="70" t="str">
        <f t="shared" si="2"/>
        <v/>
      </c>
      <c r="K12" s="70" t="str">
        <f t="shared" si="3"/>
        <v/>
      </c>
      <c r="L12" s="530"/>
      <c r="M12" s="530"/>
    </row>
    <row r="13" spans="1:13" s="506" customFormat="1" ht="15" customHeight="1">
      <c r="A13" s="472" t="s">
        <v>552</v>
      </c>
      <c r="B13" s="309" t="s">
        <v>2</v>
      </c>
      <c r="C13" s="297">
        <v>2.6</v>
      </c>
      <c r="D13" s="41">
        <v>19596</v>
      </c>
      <c r="E13" s="392">
        <v>3222.5880000000002</v>
      </c>
      <c r="F13" s="298">
        <f t="shared" si="0"/>
        <v>1239.4569230769232</v>
      </c>
      <c r="G13" s="312">
        <v>19602</v>
      </c>
      <c r="H13" s="299">
        <v>3739.422</v>
      </c>
      <c r="I13" s="298">
        <f t="shared" si="1"/>
        <v>1438.2392307692307</v>
      </c>
      <c r="J13" s="70" t="str">
        <f t="shared" si="2"/>
        <v/>
      </c>
      <c r="K13" s="70" t="str">
        <f t="shared" si="3"/>
        <v/>
      </c>
      <c r="L13" s="530"/>
      <c r="M13" s="530"/>
    </row>
    <row r="14" spans="1:13" ht="15.75" customHeight="1">
      <c r="A14" s="248" t="s">
        <v>217</v>
      </c>
      <c r="B14" s="309" t="s">
        <v>2</v>
      </c>
      <c r="C14" s="297">
        <v>2.6</v>
      </c>
      <c r="D14" s="41">
        <v>10135</v>
      </c>
      <c r="E14" s="392">
        <v>2001.3497009999999</v>
      </c>
      <c r="F14" s="298">
        <f t="shared" si="0"/>
        <v>769.74988499999995</v>
      </c>
      <c r="G14" s="312">
        <v>10139</v>
      </c>
      <c r="H14" s="299">
        <v>2531.7742319999998</v>
      </c>
      <c r="I14" s="298">
        <f t="shared" si="1"/>
        <v>973.75931999999989</v>
      </c>
      <c r="J14" s="70" t="str">
        <f t="shared" si="2"/>
        <v/>
      </c>
      <c r="K14" s="70" t="str">
        <f t="shared" si="3"/>
        <v/>
      </c>
      <c r="L14" s="530"/>
      <c r="M14" s="530"/>
    </row>
    <row r="15" spans="1:13" ht="15.75" customHeight="1">
      <c r="A15" s="258" t="s">
        <v>161</v>
      </c>
      <c r="B15" s="307" t="s">
        <v>2</v>
      </c>
      <c r="C15" s="297">
        <v>2.6</v>
      </c>
      <c r="D15" s="44">
        <v>15290</v>
      </c>
      <c r="E15" s="392">
        <v>2776.9284269999994</v>
      </c>
      <c r="F15" s="298">
        <f t="shared" si="0"/>
        <v>1068.0493949999998</v>
      </c>
      <c r="G15" s="44">
        <v>15298</v>
      </c>
      <c r="H15" s="299">
        <v>3222.5490359999999</v>
      </c>
      <c r="I15" s="298">
        <f t="shared" si="1"/>
        <v>1239.4419369230768</v>
      </c>
      <c r="J15" s="70" t="str">
        <f t="shared" si="2"/>
        <v/>
      </c>
      <c r="K15" s="70" t="str">
        <f t="shared" si="3"/>
        <v/>
      </c>
      <c r="L15" s="530"/>
      <c r="M15" s="530"/>
    </row>
    <row r="16" spans="1:13" s="506" customFormat="1" ht="15" customHeight="1">
      <c r="A16" s="471" t="s">
        <v>553</v>
      </c>
      <c r="B16" s="307" t="s">
        <v>2</v>
      </c>
      <c r="C16" s="308">
        <v>2.6</v>
      </c>
      <c r="D16" s="44">
        <v>19597</v>
      </c>
      <c r="E16" s="392">
        <v>3222.5880000000002</v>
      </c>
      <c r="F16" s="298">
        <f t="shared" si="0"/>
        <v>1239.4569230769232</v>
      </c>
      <c r="G16" s="44">
        <v>19603</v>
      </c>
      <c r="H16" s="299">
        <v>3739.422</v>
      </c>
      <c r="I16" s="298">
        <f t="shared" si="1"/>
        <v>1438.2392307692307</v>
      </c>
      <c r="J16" s="70" t="str">
        <f t="shared" si="2"/>
        <v/>
      </c>
      <c r="K16" s="70" t="str">
        <f t="shared" si="3"/>
        <v/>
      </c>
      <c r="L16" s="530"/>
      <c r="M16" s="530"/>
    </row>
    <row r="17" spans="1:15" ht="15.75" customHeight="1">
      <c r="A17" s="258" t="s">
        <v>151</v>
      </c>
      <c r="B17" s="307" t="s">
        <v>2</v>
      </c>
      <c r="C17" s="297">
        <v>2.6</v>
      </c>
      <c r="D17" s="44">
        <v>10143</v>
      </c>
      <c r="E17" s="392">
        <v>2108.3260769999997</v>
      </c>
      <c r="F17" s="298">
        <f t="shared" si="0"/>
        <v>810.89464499999985</v>
      </c>
      <c r="G17" s="44">
        <v>15275</v>
      </c>
      <c r="H17" s="299">
        <v>2638.7506079999998</v>
      </c>
      <c r="I17" s="298">
        <f t="shared" si="1"/>
        <v>1014.9040799999999</v>
      </c>
      <c r="J17" s="70" t="str">
        <f t="shared" si="2"/>
        <v/>
      </c>
      <c r="K17" s="70" t="str">
        <f t="shared" si="3"/>
        <v/>
      </c>
      <c r="L17" s="530"/>
      <c r="M17" s="530"/>
      <c r="N17" s="3"/>
      <c r="O17" s="3"/>
    </row>
    <row r="18" spans="1:15" s="506" customFormat="1" ht="15" customHeight="1">
      <c r="A18" s="471" t="s">
        <v>554</v>
      </c>
      <c r="B18" s="307" t="s">
        <v>2</v>
      </c>
      <c r="C18" s="308">
        <v>2.6</v>
      </c>
      <c r="D18" s="44">
        <v>19598</v>
      </c>
      <c r="E18" s="392">
        <v>3222.5880000000002</v>
      </c>
      <c r="F18" s="298">
        <f t="shared" si="0"/>
        <v>1239.4569230769232</v>
      </c>
      <c r="G18" s="44">
        <v>19604</v>
      </c>
      <c r="H18" s="299">
        <v>3739.422</v>
      </c>
      <c r="I18" s="298">
        <f t="shared" si="1"/>
        <v>1438.2392307692307</v>
      </c>
      <c r="J18" s="70" t="str">
        <f t="shared" si="2"/>
        <v/>
      </c>
      <c r="K18" s="70" t="str">
        <f t="shared" si="3"/>
        <v/>
      </c>
      <c r="L18" s="530"/>
      <c r="M18" s="530"/>
    </row>
    <row r="19" spans="1:15" ht="15.75" customHeight="1">
      <c r="A19" s="258" t="s">
        <v>218</v>
      </c>
      <c r="B19" s="307" t="s">
        <v>2</v>
      </c>
      <c r="C19" s="297">
        <v>2.6</v>
      </c>
      <c r="D19" s="44">
        <v>10147</v>
      </c>
      <c r="E19" s="392">
        <v>2108.3260769999997</v>
      </c>
      <c r="F19" s="298">
        <f t="shared" si="0"/>
        <v>810.89464499999985</v>
      </c>
      <c r="G19" s="44">
        <v>10150</v>
      </c>
      <c r="H19" s="299">
        <v>2638.7506079999998</v>
      </c>
      <c r="I19" s="298">
        <f t="shared" si="1"/>
        <v>1014.9040799999999</v>
      </c>
      <c r="J19" s="70" t="str">
        <f t="shared" si="2"/>
        <v/>
      </c>
      <c r="K19" s="70" t="str">
        <f t="shared" si="3"/>
        <v/>
      </c>
      <c r="L19" s="530"/>
      <c r="M19" s="530"/>
      <c r="N19" s="3"/>
      <c r="O19" s="3"/>
    </row>
    <row r="20" spans="1:15" s="506" customFormat="1" ht="16.5" customHeight="1">
      <c r="A20" s="471" t="s">
        <v>555</v>
      </c>
      <c r="B20" s="307" t="s">
        <v>2</v>
      </c>
      <c r="C20" s="308">
        <v>2.6</v>
      </c>
      <c r="D20" s="44">
        <v>19599</v>
      </c>
      <c r="E20" s="392">
        <v>3222.5880000000002</v>
      </c>
      <c r="F20" s="298">
        <f t="shared" si="0"/>
        <v>1239.4569230769232</v>
      </c>
      <c r="G20" s="44">
        <v>19605</v>
      </c>
      <c r="H20" s="299">
        <v>3739.422</v>
      </c>
      <c r="I20" s="298">
        <f t="shared" si="1"/>
        <v>1438.2392307692307</v>
      </c>
      <c r="J20" s="70" t="str">
        <f t="shared" si="2"/>
        <v/>
      </c>
      <c r="K20" s="70" t="str">
        <f t="shared" si="3"/>
        <v/>
      </c>
      <c r="L20" s="530"/>
      <c r="M20" s="530"/>
    </row>
    <row r="21" spans="1:15" ht="15" customHeight="1">
      <c r="A21" s="471" t="s">
        <v>522</v>
      </c>
      <c r="B21" s="307" t="s">
        <v>174</v>
      </c>
      <c r="C21" s="310">
        <v>2.6</v>
      </c>
      <c r="D21" s="44">
        <v>19088</v>
      </c>
      <c r="E21" s="392">
        <v>2808.1298699999998</v>
      </c>
      <c r="F21" s="298">
        <f t="shared" si="0"/>
        <v>1080.0499499999999</v>
      </c>
      <c r="G21" s="44">
        <v>19092</v>
      </c>
      <c r="H21" s="299">
        <v>3252.9504420000003</v>
      </c>
      <c r="I21" s="298">
        <f t="shared" si="1"/>
        <v>1251.1347853846155</v>
      </c>
      <c r="J21" s="70" t="str">
        <f t="shared" si="2"/>
        <v/>
      </c>
      <c r="K21" s="70" t="str">
        <f t="shared" si="3"/>
        <v/>
      </c>
      <c r="L21" s="530"/>
      <c r="M21" s="530"/>
      <c r="N21" s="3"/>
      <c r="O21" s="3"/>
    </row>
    <row r="22" spans="1:15" ht="15.75" customHeight="1">
      <c r="A22" s="471" t="s">
        <v>523</v>
      </c>
      <c r="B22" s="307" t="s">
        <v>174</v>
      </c>
      <c r="C22" s="310">
        <v>2.6</v>
      </c>
      <c r="D22" s="44">
        <v>19087</v>
      </c>
      <c r="E22" s="392">
        <v>2143.9848690000003</v>
      </c>
      <c r="F22" s="298">
        <f t="shared" si="0"/>
        <v>824.60956500000009</v>
      </c>
      <c r="G22" s="44">
        <v>19091</v>
      </c>
      <c r="H22" s="299">
        <v>2674.4094</v>
      </c>
      <c r="I22" s="298">
        <f t="shared" si="1"/>
        <v>1028.6189999999999</v>
      </c>
      <c r="J22" s="70" t="str">
        <f t="shared" si="2"/>
        <v/>
      </c>
      <c r="K22" s="70" t="str">
        <f t="shared" si="3"/>
        <v/>
      </c>
      <c r="L22" s="530"/>
      <c r="M22" s="530"/>
      <c r="N22" s="3"/>
      <c r="O22" s="3"/>
    </row>
    <row r="23" spans="1:15" ht="15" customHeight="1">
      <c r="A23" s="471" t="s">
        <v>524</v>
      </c>
      <c r="B23" s="307" t="s">
        <v>174</v>
      </c>
      <c r="C23" s="310">
        <v>2.6</v>
      </c>
      <c r="D23" s="44">
        <v>19098</v>
      </c>
      <c r="E23" s="392">
        <v>3035.4546689999997</v>
      </c>
      <c r="F23" s="298">
        <f t="shared" si="0"/>
        <v>1167.4825649999998</v>
      </c>
      <c r="G23" s="44">
        <v>19103</v>
      </c>
      <c r="H23" s="299">
        <v>3474.4463999999998</v>
      </c>
      <c r="I23" s="298">
        <f t="shared" si="1"/>
        <v>1336.3255384615384</v>
      </c>
      <c r="J23" s="70" t="str">
        <f t="shared" si="2"/>
        <v/>
      </c>
      <c r="K23" s="70" t="str">
        <f t="shared" si="3"/>
        <v/>
      </c>
      <c r="L23" s="530"/>
      <c r="M23" s="530"/>
      <c r="N23" s="3"/>
      <c r="O23" s="3"/>
    </row>
    <row r="24" spans="1:15" ht="15.75" customHeight="1">
      <c r="A24" s="471" t="s">
        <v>525</v>
      </c>
      <c r="B24" s="307" t="s">
        <v>174</v>
      </c>
      <c r="C24" s="310">
        <v>2.6</v>
      </c>
      <c r="D24" s="44">
        <v>19089</v>
      </c>
      <c r="E24" s="392">
        <v>2808.1298699999998</v>
      </c>
      <c r="F24" s="298">
        <f t="shared" si="0"/>
        <v>1080.0499499999999</v>
      </c>
      <c r="G24" s="41">
        <v>19093</v>
      </c>
      <c r="H24" s="299">
        <v>3252.9504420000003</v>
      </c>
      <c r="I24" s="298">
        <f t="shared" si="1"/>
        <v>1251.1347853846155</v>
      </c>
      <c r="J24" s="70" t="str">
        <f t="shared" si="2"/>
        <v/>
      </c>
      <c r="K24" s="70" t="str">
        <f t="shared" si="3"/>
        <v/>
      </c>
      <c r="L24" s="530"/>
      <c r="M24" s="530"/>
      <c r="N24" s="3"/>
      <c r="O24" s="3"/>
    </row>
    <row r="25" spans="1:15" ht="15.75" customHeight="1">
      <c r="A25" s="472" t="s">
        <v>526</v>
      </c>
      <c r="B25" s="309" t="s">
        <v>174</v>
      </c>
      <c r="C25" s="310">
        <v>2.6</v>
      </c>
      <c r="D25" s="41">
        <v>19097</v>
      </c>
      <c r="E25" s="392">
        <v>3604.7381399999999</v>
      </c>
      <c r="F25" s="298">
        <f t="shared" si="0"/>
        <v>1386.4377461538461</v>
      </c>
      <c r="G25" s="44">
        <v>19102</v>
      </c>
      <c r="H25" s="299">
        <v>4121.5620419999996</v>
      </c>
      <c r="I25" s="298">
        <f t="shared" si="1"/>
        <v>1585.2161699999997</v>
      </c>
      <c r="J25" s="70" t="str">
        <f t="shared" si="2"/>
        <v/>
      </c>
      <c r="K25" s="70" t="str">
        <f t="shared" si="3"/>
        <v/>
      </c>
      <c r="L25" s="530"/>
      <c r="M25" s="530"/>
      <c r="N25" s="3"/>
      <c r="O25" s="3"/>
    </row>
    <row r="26" spans="1:15" ht="15.75" customHeight="1">
      <c r="A26" s="471" t="s">
        <v>527</v>
      </c>
      <c r="B26" s="307" t="s">
        <v>174</v>
      </c>
      <c r="C26" s="310">
        <v>2.6</v>
      </c>
      <c r="D26" s="44">
        <v>19392</v>
      </c>
      <c r="E26" s="392">
        <v>2808.1298699999998</v>
      </c>
      <c r="F26" s="298">
        <f t="shared" si="0"/>
        <v>1080.0499499999999</v>
      </c>
      <c r="G26" s="41">
        <v>19395</v>
      </c>
      <c r="H26" s="299">
        <v>3252.9504420000003</v>
      </c>
      <c r="I26" s="298">
        <f t="shared" si="1"/>
        <v>1251.1347853846155</v>
      </c>
      <c r="J26" s="70" t="str">
        <f t="shared" si="2"/>
        <v/>
      </c>
      <c r="K26" s="70" t="str">
        <f t="shared" si="3"/>
        <v/>
      </c>
      <c r="L26" s="530"/>
      <c r="M26" s="530"/>
      <c r="N26" s="3"/>
      <c r="O26" s="3"/>
    </row>
    <row r="27" spans="1:15" ht="15.75" customHeight="1">
      <c r="A27" s="504" t="s">
        <v>511</v>
      </c>
      <c r="B27" s="307" t="s">
        <v>2</v>
      </c>
      <c r="C27" s="310">
        <v>2.6</v>
      </c>
      <c r="D27" s="44">
        <v>19390</v>
      </c>
      <c r="E27" s="392">
        <v>2736.8122859999994</v>
      </c>
      <c r="F27" s="298">
        <f t="shared" si="0"/>
        <v>1052.6201099999998</v>
      </c>
      <c r="G27" s="44">
        <v>19393</v>
      </c>
      <c r="H27" s="299">
        <v>3183.4615139999996</v>
      </c>
      <c r="I27" s="298">
        <f t="shared" si="1"/>
        <v>1224.4082746153845</v>
      </c>
      <c r="J27" s="70" t="str">
        <f t="shared" si="2"/>
        <v/>
      </c>
      <c r="K27" s="70" t="str">
        <f t="shared" si="3"/>
        <v/>
      </c>
      <c r="L27" s="530"/>
      <c r="M27" s="530"/>
      <c r="N27" s="3"/>
      <c r="O27" s="3"/>
    </row>
    <row r="28" spans="1:15" ht="15.75" customHeight="1">
      <c r="A28" s="471" t="s">
        <v>515</v>
      </c>
      <c r="B28" s="307" t="s">
        <v>2</v>
      </c>
      <c r="C28" s="310">
        <v>2.6</v>
      </c>
      <c r="D28" s="44">
        <v>19325</v>
      </c>
      <c r="E28" s="392">
        <v>2736.8122859999994</v>
      </c>
      <c r="F28" s="298">
        <f t="shared" si="0"/>
        <v>1052.6201099999998</v>
      </c>
      <c r="G28" s="44">
        <v>19336</v>
      </c>
      <c r="H28" s="299">
        <v>3183.4615139999996</v>
      </c>
      <c r="I28" s="298">
        <f t="shared" si="1"/>
        <v>1224.4082746153845</v>
      </c>
      <c r="J28" s="70" t="str">
        <f t="shared" si="2"/>
        <v/>
      </c>
      <c r="K28" s="70" t="str">
        <f t="shared" si="3"/>
        <v/>
      </c>
      <c r="L28" s="530"/>
      <c r="M28" s="530"/>
      <c r="N28" s="3"/>
      <c r="O28" s="3"/>
    </row>
    <row r="29" spans="1:15" ht="15.75" customHeight="1">
      <c r="A29" s="470" t="s">
        <v>513</v>
      </c>
      <c r="B29" s="309" t="s">
        <v>2</v>
      </c>
      <c r="C29" s="310">
        <v>2.6</v>
      </c>
      <c r="D29" s="41">
        <v>19396</v>
      </c>
      <c r="E29" s="392">
        <v>2736.8122859999994</v>
      </c>
      <c r="F29" s="298">
        <f t="shared" si="0"/>
        <v>1052.6201099999998</v>
      </c>
      <c r="G29" s="44">
        <v>19397</v>
      </c>
      <c r="H29" s="299">
        <v>3183.4615139999996</v>
      </c>
      <c r="I29" s="298">
        <f t="shared" si="1"/>
        <v>1224.4082746153845</v>
      </c>
      <c r="J29" s="70" t="str">
        <f t="shared" si="2"/>
        <v/>
      </c>
      <c r="K29" s="70" t="str">
        <f t="shared" si="3"/>
        <v/>
      </c>
      <c r="L29" s="530"/>
      <c r="M29" s="530"/>
      <c r="N29" s="3"/>
      <c r="O29" s="3"/>
    </row>
    <row r="30" spans="1:15" ht="15.75" customHeight="1">
      <c r="A30" s="471" t="s">
        <v>516</v>
      </c>
      <c r="B30" s="307" t="s">
        <v>2</v>
      </c>
      <c r="C30" s="310">
        <v>2.6</v>
      </c>
      <c r="D30" s="44">
        <v>19011</v>
      </c>
      <c r="E30" s="392">
        <v>2736.8122859999994</v>
      </c>
      <c r="F30" s="298">
        <f t="shared" si="0"/>
        <v>1052.6201099999998</v>
      </c>
      <c r="G30" s="44">
        <v>19022</v>
      </c>
      <c r="H30" s="299">
        <v>3183.4615139999996</v>
      </c>
      <c r="I30" s="298">
        <f t="shared" si="1"/>
        <v>1224.4082746153845</v>
      </c>
      <c r="J30" s="70" t="str">
        <f t="shared" si="2"/>
        <v/>
      </c>
      <c r="K30" s="70" t="str">
        <f t="shared" si="3"/>
        <v/>
      </c>
      <c r="L30" s="530"/>
      <c r="M30" s="530"/>
      <c r="N30" s="3"/>
      <c r="O30" s="3"/>
    </row>
    <row r="31" spans="1:15" ht="15.75" customHeight="1">
      <c r="A31" s="471" t="s">
        <v>517</v>
      </c>
      <c r="B31" s="307" t="s">
        <v>2</v>
      </c>
      <c r="C31" s="310">
        <v>2.6</v>
      </c>
      <c r="D31" s="44">
        <v>19199</v>
      </c>
      <c r="E31" s="392">
        <v>2736.8122859999994</v>
      </c>
      <c r="F31" s="298">
        <f t="shared" si="0"/>
        <v>1052.6201099999998</v>
      </c>
      <c r="G31" s="41">
        <v>19207</v>
      </c>
      <c r="H31" s="299">
        <v>3183.4615139999996</v>
      </c>
      <c r="I31" s="298">
        <f t="shared" si="1"/>
        <v>1224.4082746153845</v>
      </c>
      <c r="J31" s="70" t="str">
        <f t="shared" si="2"/>
        <v/>
      </c>
      <c r="K31" s="70" t="str">
        <f t="shared" si="3"/>
        <v/>
      </c>
      <c r="L31" s="530"/>
      <c r="M31" s="530"/>
      <c r="N31" s="3"/>
      <c r="O31" s="3"/>
    </row>
    <row r="32" spans="1:15" ht="15.75" customHeight="1">
      <c r="A32" s="472" t="s">
        <v>518</v>
      </c>
      <c r="B32" s="309" t="s">
        <v>2</v>
      </c>
      <c r="C32" s="310">
        <v>2.6</v>
      </c>
      <c r="D32" s="41">
        <v>19010</v>
      </c>
      <c r="E32" s="392">
        <v>2736.8122859999994</v>
      </c>
      <c r="F32" s="298">
        <f t="shared" si="0"/>
        <v>1052.6201099999998</v>
      </c>
      <c r="G32" s="44">
        <v>19021</v>
      </c>
      <c r="H32" s="299">
        <v>3183.4615139999996</v>
      </c>
      <c r="I32" s="298">
        <f t="shared" si="1"/>
        <v>1224.4082746153845</v>
      </c>
      <c r="J32" s="70" t="str">
        <f t="shared" si="2"/>
        <v/>
      </c>
      <c r="K32" s="70" t="str">
        <f t="shared" si="3"/>
        <v/>
      </c>
      <c r="L32" s="530"/>
      <c r="M32" s="530"/>
      <c r="N32" s="3"/>
      <c r="O32" s="3"/>
    </row>
    <row r="33" spans="1:15" ht="15.75" customHeight="1">
      <c r="A33" s="470" t="s">
        <v>512</v>
      </c>
      <c r="B33" s="309" t="s">
        <v>2</v>
      </c>
      <c r="C33" s="310">
        <v>2.6</v>
      </c>
      <c r="D33" s="41">
        <v>19391</v>
      </c>
      <c r="E33" s="392">
        <v>2736.8122859999994</v>
      </c>
      <c r="F33" s="298">
        <f t="shared" si="0"/>
        <v>1052.6201099999998</v>
      </c>
      <c r="G33" s="312">
        <v>19394</v>
      </c>
      <c r="H33" s="300">
        <v>3183.4615139999996</v>
      </c>
      <c r="I33" s="298">
        <f t="shared" si="1"/>
        <v>1224.4082746153845</v>
      </c>
      <c r="J33" s="70" t="str">
        <f t="shared" si="2"/>
        <v/>
      </c>
      <c r="K33" s="70" t="str">
        <f t="shared" si="3"/>
        <v/>
      </c>
      <c r="L33" s="530"/>
      <c r="M33" s="530"/>
      <c r="N33" s="3"/>
      <c r="O33" s="3"/>
    </row>
    <row r="34" spans="1:15" ht="15.75" customHeight="1">
      <c r="A34" s="471" t="s">
        <v>519</v>
      </c>
      <c r="B34" s="307" t="s">
        <v>2</v>
      </c>
      <c r="C34" s="438">
        <v>2.6</v>
      </c>
      <c r="D34" s="44">
        <v>19326</v>
      </c>
      <c r="E34" s="432">
        <v>2736.8122859999994</v>
      </c>
      <c r="F34" s="298">
        <f t="shared" si="0"/>
        <v>1052.6201099999998</v>
      </c>
      <c r="G34" s="44">
        <v>19337</v>
      </c>
      <c r="H34" s="299">
        <v>3183.4615139999996</v>
      </c>
      <c r="I34" s="298">
        <f t="shared" si="1"/>
        <v>1224.4082746153845</v>
      </c>
      <c r="J34" s="70" t="str">
        <f t="shared" ref="J34:J74" si="4">IF($I$2&lt;&gt;0,E34*(1-$I$2),"")</f>
        <v/>
      </c>
      <c r="K34" s="70" t="str">
        <f t="shared" ref="K34:K78" si="5">IF($I$2&lt;&gt;0,H34*(1-$I$2),"")</f>
        <v/>
      </c>
      <c r="L34" s="530"/>
      <c r="M34" s="530"/>
      <c r="N34" s="3"/>
      <c r="O34" s="3"/>
    </row>
    <row r="35" spans="1:15" ht="15.75" customHeight="1">
      <c r="A35" s="248" t="s">
        <v>271</v>
      </c>
      <c r="B35" s="309" t="s">
        <v>2</v>
      </c>
      <c r="C35" s="297">
        <v>2.6</v>
      </c>
      <c r="D35" s="41">
        <v>17272</v>
      </c>
      <c r="E35" s="392">
        <v>2108.3260769999997</v>
      </c>
      <c r="F35" s="298">
        <f t="shared" si="0"/>
        <v>810.89464499999985</v>
      </c>
      <c r="G35" s="41">
        <v>17273</v>
      </c>
      <c r="H35" s="299">
        <v>2638.7506079999998</v>
      </c>
      <c r="I35" s="298">
        <f t="shared" si="1"/>
        <v>1014.9040799999999</v>
      </c>
      <c r="J35" s="70" t="str">
        <f t="shared" si="4"/>
        <v/>
      </c>
      <c r="K35" s="70" t="str">
        <f t="shared" si="5"/>
        <v/>
      </c>
      <c r="L35" s="530"/>
      <c r="M35" s="530"/>
      <c r="N35" s="3"/>
      <c r="O35" s="3"/>
    </row>
    <row r="36" spans="1:15" ht="15.75" customHeight="1">
      <c r="A36" s="449" t="s">
        <v>387</v>
      </c>
      <c r="B36" s="309" t="s">
        <v>408</v>
      </c>
      <c r="C36" s="310">
        <v>2.6</v>
      </c>
      <c r="D36" s="41">
        <v>18575</v>
      </c>
      <c r="E36" s="392">
        <v>2736.8122859999994</v>
      </c>
      <c r="F36" s="298">
        <f t="shared" si="0"/>
        <v>1052.6201099999998</v>
      </c>
      <c r="G36" s="312">
        <v>18589</v>
      </c>
      <c r="H36" s="299">
        <v>3183.4615139999996</v>
      </c>
      <c r="I36" s="298">
        <f t="shared" si="1"/>
        <v>1224.4082746153845</v>
      </c>
      <c r="J36" s="70" t="str">
        <f t="shared" si="4"/>
        <v/>
      </c>
      <c r="K36" s="70" t="str">
        <f t="shared" si="5"/>
        <v/>
      </c>
      <c r="L36" s="530"/>
      <c r="M36" s="530"/>
      <c r="N36" s="3"/>
      <c r="O36" s="3"/>
    </row>
    <row r="37" spans="1:15" ht="15.75" customHeight="1">
      <c r="A37" s="258" t="s">
        <v>223</v>
      </c>
      <c r="B37" s="307" t="s">
        <v>2</v>
      </c>
      <c r="C37" s="438">
        <v>2.6</v>
      </c>
      <c r="D37" s="44">
        <v>12418</v>
      </c>
      <c r="E37" s="392">
        <v>2513.9448360000001</v>
      </c>
      <c r="F37" s="298">
        <f t="shared" si="0"/>
        <v>966.90186000000006</v>
      </c>
      <c r="G37" s="44">
        <v>12432</v>
      </c>
      <c r="H37" s="299">
        <v>3044.3693669999998</v>
      </c>
      <c r="I37" s="298">
        <f t="shared" si="1"/>
        <v>1170.9112949999999</v>
      </c>
      <c r="J37" s="70" t="str">
        <f t="shared" si="4"/>
        <v/>
      </c>
      <c r="K37" s="70" t="str">
        <f t="shared" si="5"/>
        <v/>
      </c>
      <c r="L37" s="530"/>
      <c r="M37" s="530"/>
      <c r="N37" s="3"/>
      <c r="O37" s="3"/>
    </row>
    <row r="38" spans="1:15" ht="15.75" customHeight="1">
      <c r="A38" s="258" t="s">
        <v>224</v>
      </c>
      <c r="B38" s="307" t="s">
        <v>2</v>
      </c>
      <c r="C38" s="308">
        <v>2.6</v>
      </c>
      <c r="D38" s="44">
        <v>13808</v>
      </c>
      <c r="E38" s="392">
        <v>2108.3260769999997</v>
      </c>
      <c r="F38" s="298">
        <f t="shared" si="0"/>
        <v>810.89464499999985</v>
      </c>
      <c r="G38" s="44">
        <v>13810</v>
      </c>
      <c r="H38" s="299">
        <v>2638.7506079999998</v>
      </c>
      <c r="I38" s="298">
        <f t="shared" si="1"/>
        <v>1014.9040799999999</v>
      </c>
      <c r="J38" s="70" t="str">
        <f t="shared" ref="J38:J41" si="6">IF($I$2&lt;&gt;0,E38*(1-$I$2),"")</f>
        <v/>
      </c>
      <c r="K38" s="70" t="str">
        <f t="shared" ref="K38:K41" si="7">IF($I$2&lt;&gt;0,H38*(1-$I$2),"")</f>
        <v/>
      </c>
      <c r="L38" s="530"/>
      <c r="M38" s="530"/>
      <c r="N38" s="3"/>
      <c r="O38" s="3"/>
    </row>
    <row r="39" spans="1:15" s="506" customFormat="1" ht="15" customHeight="1">
      <c r="A39" s="471" t="s">
        <v>556</v>
      </c>
      <c r="B39" s="307" t="s">
        <v>2</v>
      </c>
      <c r="C39" s="308">
        <v>2.6</v>
      </c>
      <c r="D39" s="44">
        <v>19600</v>
      </c>
      <c r="E39" s="299">
        <v>3222.5880000000002</v>
      </c>
      <c r="F39" s="298">
        <f t="shared" si="0"/>
        <v>1239.4569230769232</v>
      </c>
      <c r="G39" s="44">
        <v>19606</v>
      </c>
      <c r="H39" s="299">
        <v>3739.422</v>
      </c>
      <c r="I39" s="298">
        <f t="shared" si="1"/>
        <v>1438.2392307692307</v>
      </c>
      <c r="J39" s="70" t="str">
        <f t="shared" si="6"/>
        <v/>
      </c>
      <c r="K39" s="70" t="str">
        <f t="shared" si="7"/>
        <v/>
      </c>
      <c r="L39" s="530"/>
      <c r="M39" s="530"/>
    </row>
    <row r="40" spans="1:15" ht="15.75" customHeight="1">
      <c r="A40" s="258" t="s">
        <v>225</v>
      </c>
      <c r="B40" s="307" t="s">
        <v>2</v>
      </c>
      <c r="C40" s="308">
        <v>2.6</v>
      </c>
      <c r="D40" s="44">
        <v>10213</v>
      </c>
      <c r="E40" s="392">
        <v>2108.3260769999997</v>
      </c>
      <c r="F40" s="298">
        <f t="shared" si="0"/>
        <v>810.89464499999985</v>
      </c>
      <c r="G40" s="44">
        <v>13807</v>
      </c>
      <c r="H40" s="299">
        <v>2638.7506079999998</v>
      </c>
      <c r="I40" s="298">
        <f t="shared" si="1"/>
        <v>1014.9040799999999</v>
      </c>
      <c r="J40" s="70" t="str">
        <f t="shared" si="6"/>
        <v/>
      </c>
      <c r="K40" s="70" t="str">
        <f t="shared" si="7"/>
        <v/>
      </c>
      <c r="L40" s="530"/>
      <c r="M40" s="530"/>
      <c r="N40" s="3"/>
      <c r="O40" s="3"/>
    </row>
    <row r="41" spans="1:15" ht="15.75" customHeight="1">
      <c r="A41" s="450" t="s">
        <v>272</v>
      </c>
      <c r="B41" s="307" t="s">
        <v>2</v>
      </c>
      <c r="C41" s="308">
        <v>2.6</v>
      </c>
      <c r="D41" s="44">
        <v>17032</v>
      </c>
      <c r="E41" s="392">
        <v>3335.4685439999994</v>
      </c>
      <c r="F41" s="298">
        <f t="shared" si="0"/>
        <v>1282.8725169230765</v>
      </c>
      <c r="G41" s="44">
        <v>17036</v>
      </c>
      <c r="H41" s="299">
        <v>3852.2924459999999</v>
      </c>
      <c r="I41" s="298">
        <f t="shared" si="1"/>
        <v>1481.6509407692306</v>
      </c>
      <c r="J41" s="70" t="str">
        <f t="shared" si="6"/>
        <v/>
      </c>
      <c r="K41" s="70" t="str">
        <f t="shared" si="7"/>
        <v/>
      </c>
      <c r="L41" s="530"/>
      <c r="M41" s="530"/>
      <c r="N41" s="3"/>
      <c r="O41" s="3"/>
    </row>
    <row r="42" spans="1:15" ht="15.75" customHeight="1">
      <c r="A42" s="258" t="s">
        <v>209</v>
      </c>
      <c r="B42" s="307" t="s">
        <v>2</v>
      </c>
      <c r="C42" s="308">
        <v>2.6</v>
      </c>
      <c r="D42" s="44">
        <v>10169</v>
      </c>
      <c r="E42" s="392">
        <v>2201.9304059999999</v>
      </c>
      <c r="F42" s="298">
        <f t="shared" si="0"/>
        <v>846.89630999999997</v>
      </c>
      <c r="G42" s="44">
        <v>10175</v>
      </c>
      <c r="H42" s="299">
        <v>2732.3549370000001</v>
      </c>
      <c r="I42" s="298">
        <f t="shared" si="1"/>
        <v>1050.905745</v>
      </c>
      <c r="J42" s="70" t="str">
        <f t="shared" si="4"/>
        <v/>
      </c>
      <c r="K42" s="70" t="str">
        <f t="shared" si="5"/>
        <v/>
      </c>
      <c r="L42" s="530"/>
      <c r="M42" s="530"/>
      <c r="N42" s="3"/>
      <c r="O42" s="3"/>
    </row>
    <row r="43" spans="1:15" ht="15.75" customHeight="1">
      <c r="A43" s="258" t="s">
        <v>212</v>
      </c>
      <c r="B43" s="307" t="s">
        <v>2</v>
      </c>
      <c r="C43" s="308">
        <v>2.6</v>
      </c>
      <c r="D43" s="44">
        <v>10181</v>
      </c>
      <c r="E43" s="392">
        <v>1774.0249019999999</v>
      </c>
      <c r="F43" s="298">
        <f t="shared" si="0"/>
        <v>682.31726999999989</v>
      </c>
      <c r="G43" s="44">
        <v>10187</v>
      </c>
      <c r="H43" s="299">
        <v>2304.4494329999998</v>
      </c>
      <c r="I43" s="298">
        <f t="shared" si="1"/>
        <v>886.32670499999983</v>
      </c>
      <c r="J43" s="70" t="str">
        <f t="shared" si="4"/>
        <v/>
      </c>
      <c r="K43" s="70" t="str">
        <f t="shared" si="5"/>
        <v/>
      </c>
      <c r="L43" s="530"/>
      <c r="M43" s="530"/>
      <c r="N43" s="3"/>
      <c r="O43" s="3"/>
    </row>
    <row r="44" spans="1:15" ht="15.75" customHeight="1">
      <c r="A44" s="258" t="s">
        <v>212</v>
      </c>
      <c r="B44" s="307" t="s">
        <v>3</v>
      </c>
      <c r="C44" s="308">
        <v>2</v>
      </c>
      <c r="D44" s="44">
        <v>10178</v>
      </c>
      <c r="E44" s="432">
        <v>1363.9487940000001</v>
      </c>
      <c r="F44" s="298">
        <f t="shared" si="0"/>
        <v>681.97439700000007</v>
      </c>
      <c r="G44" s="44">
        <v>10186</v>
      </c>
      <c r="H44" s="299">
        <v>1774.0249019999999</v>
      </c>
      <c r="I44" s="298">
        <f t="shared" si="1"/>
        <v>887.01245099999994</v>
      </c>
      <c r="J44" s="70" t="str">
        <f t="shared" ref="J44:J60" si="8">IF($I$2&lt;&gt;0,E44*(1-$I$2),"")</f>
        <v/>
      </c>
      <c r="K44" s="70" t="str">
        <f t="shared" ref="K44:K60" si="9">IF($I$2&lt;&gt;0,H44*(1-$I$2),"")</f>
        <v/>
      </c>
      <c r="L44" s="530"/>
      <c r="M44" s="530"/>
      <c r="N44" s="3"/>
      <c r="O44" s="3"/>
    </row>
    <row r="45" spans="1:15" ht="15.75" customHeight="1">
      <c r="A45" s="248" t="s">
        <v>212</v>
      </c>
      <c r="B45" s="309" t="s">
        <v>4</v>
      </c>
      <c r="C45" s="297">
        <v>2</v>
      </c>
      <c r="D45" s="41">
        <v>12118</v>
      </c>
      <c r="E45" s="392">
        <v>2291.0773860000004</v>
      </c>
      <c r="F45" s="298">
        <f t="shared" si="0"/>
        <v>1145.5386930000002</v>
      </c>
      <c r="G45" s="41">
        <v>11502</v>
      </c>
      <c r="H45" s="299">
        <v>2701.1534940000001</v>
      </c>
      <c r="I45" s="298">
        <f t="shared" si="1"/>
        <v>1350.5767470000001</v>
      </c>
      <c r="J45" s="70" t="str">
        <f t="shared" si="8"/>
        <v/>
      </c>
      <c r="K45" s="70" t="str">
        <f t="shared" si="9"/>
        <v/>
      </c>
      <c r="L45" s="530"/>
      <c r="M45" s="530"/>
      <c r="N45" s="3"/>
      <c r="O45" s="3"/>
    </row>
    <row r="46" spans="1:15" ht="15.75" customHeight="1">
      <c r="A46" s="248" t="s">
        <v>194</v>
      </c>
      <c r="B46" s="309" t="s">
        <v>2</v>
      </c>
      <c r="C46" s="297">
        <v>2.6</v>
      </c>
      <c r="D46" s="41">
        <v>10222</v>
      </c>
      <c r="E46" s="392">
        <v>2001.3497009999999</v>
      </c>
      <c r="F46" s="298">
        <f t="shared" si="0"/>
        <v>769.74988499999995</v>
      </c>
      <c r="G46" s="41">
        <v>11504</v>
      </c>
      <c r="H46" s="299">
        <v>2531.7742319999998</v>
      </c>
      <c r="I46" s="298">
        <f t="shared" si="1"/>
        <v>973.75931999999989</v>
      </c>
      <c r="J46" s="70" t="str">
        <f t="shared" si="8"/>
        <v/>
      </c>
      <c r="K46" s="70" t="str">
        <f t="shared" si="9"/>
        <v/>
      </c>
      <c r="L46" s="530"/>
      <c r="M46" s="530"/>
      <c r="N46" s="3"/>
      <c r="O46" s="3"/>
    </row>
    <row r="47" spans="1:15" ht="15.75" customHeight="1">
      <c r="A47" s="248" t="s">
        <v>155</v>
      </c>
      <c r="B47" s="309" t="s">
        <v>2</v>
      </c>
      <c r="C47" s="297">
        <v>2.6</v>
      </c>
      <c r="D47" s="41">
        <v>15411</v>
      </c>
      <c r="E47" s="392">
        <v>2603.0918159999997</v>
      </c>
      <c r="F47" s="298">
        <f t="shared" si="0"/>
        <v>1001.1891599999998</v>
      </c>
      <c r="G47" s="41">
        <v>15419</v>
      </c>
      <c r="H47" s="299">
        <v>3053.1697739999995</v>
      </c>
      <c r="I47" s="298">
        <f t="shared" si="1"/>
        <v>1174.2960669230768</v>
      </c>
      <c r="J47" s="70" t="str">
        <f t="shared" si="8"/>
        <v/>
      </c>
      <c r="K47" s="70" t="str">
        <f t="shared" si="9"/>
        <v/>
      </c>
      <c r="L47" s="530"/>
      <c r="M47" s="530"/>
      <c r="N47" s="3"/>
      <c r="O47" s="3"/>
    </row>
    <row r="48" spans="1:15" ht="15.75" customHeight="1">
      <c r="A48" s="258" t="s">
        <v>162</v>
      </c>
      <c r="B48" s="307" t="s">
        <v>2</v>
      </c>
      <c r="C48" s="308">
        <v>2.6</v>
      </c>
      <c r="D48" s="44">
        <v>15291</v>
      </c>
      <c r="E48" s="392">
        <v>2776.9284269999994</v>
      </c>
      <c r="F48" s="298">
        <f t="shared" si="0"/>
        <v>1068.0493949999998</v>
      </c>
      <c r="G48" s="44">
        <v>15299</v>
      </c>
      <c r="H48" s="299">
        <v>3222.5490359999999</v>
      </c>
      <c r="I48" s="298">
        <f t="shared" si="1"/>
        <v>1239.4419369230768</v>
      </c>
      <c r="J48" s="70" t="str">
        <f t="shared" si="8"/>
        <v/>
      </c>
      <c r="K48" s="70" t="str">
        <f t="shared" si="9"/>
        <v/>
      </c>
      <c r="L48" s="530"/>
      <c r="M48" s="530"/>
      <c r="N48" s="3"/>
      <c r="O48" s="3"/>
    </row>
    <row r="49" spans="1:15" ht="15.75" customHeight="1">
      <c r="A49" s="449" t="s">
        <v>482</v>
      </c>
      <c r="B49" s="309" t="s">
        <v>408</v>
      </c>
      <c r="C49" s="310">
        <v>2.6</v>
      </c>
      <c r="D49" s="41">
        <v>18573</v>
      </c>
      <c r="E49" s="392">
        <v>2736.8122859999994</v>
      </c>
      <c r="F49" s="298">
        <f t="shared" si="0"/>
        <v>1052.6201099999998</v>
      </c>
      <c r="G49" s="41">
        <v>18587</v>
      </c>
      <c r="H49" s="299">
        <v>3183.4615139999996</v>
      </c>
      <c r="I49" s="298">
        <f t="shared" si="1"/>
        <v>1224.4082746153845</v>
      </c>
      <c r="J49" s="70" t="str">
        <f t="shared" si="8"/>
        <v/>
      </c>
      <c r="K49" s="70" t="str">
        <f t="shared" si="9"/>
        <v/>
      </c>
      <c r="L49" s="530"/>
      <c r="M49" s="530"/>
      <c r="N49" s="3"/>
      <c r="O49" s="3"/>
    </row>
    <row r="50" spans="1:15" ht="15.75" customHeight="1">
      <c r="A50" s="491" t="s">
        <v>160</v>
      </c>
      <c r="B50" s="307" t="s">
        <v>2</v>
      </c>
      <c r="C50" s="308">
        <v>2.6</v>
      </c>
      <c r="D50" s="44">
        <v>15289</v>
      </c>
      <c r="E50" s="392">
        <v>2776.9284269999994</v>
      </c>
      <c r="F50" s="298">
        <f t="shared" si="0"/>
        <v>1068.0493949999998</v>
      </c>
      <c r="G50" s="44">
        <v>15297</v>
      </c>
      <c r="H50" s="299">
        <v>3222.5490359999999</v>
      </c>
      <c r="I50" s="298">
        <f t="shared" si="1"/>
        <v>1239.4419369230768</v>
      </c>
      <c r="J50" s="70" t="str">
        <f t="shared" si="8"/>
        <v/>
      </c>
      <c r="K50" s="70" t="str">
        <f t="shared" si="9"/>
        <v/>
      </c>
      <c r="L50" s="530"/>
      <c r="M50" s="530"/>
      <c r="N50" s="3"/>
      <c r="O50" s="3"/>
    </row>
    <row r="51" spans="1:15" ht="15.75" customHeight="1">
      <c r="A51" s="450" t="s">
        <v>5</v>
      </c>
      <c r="B51" s="307" t="s">
        <v>2</v>
      </c>
      <c r="C51" s="308">
        <v>2.6</v>
      </c>
      <c r="D51" s="44">
        <v>10193</v>
      </c>
      <c r="E51" s="392">
        <v>2513.9448360000001</v>
      </c>
      <c r="F51" s="298">
        <f t="shared" si="0"/>
        <v>966.90186000000006</v>
      </c>
      <c r="G51" s="44">
        <v>10199</v>
      </c>
      <c r="H51" s="299">
        <v>3044.3693669999998</v>
      </c>
      <c r="I51" s="298">
        <f t="shared" si="1"/>
        <v>1170.9112949999999</v>
      </c>
      <c r="J51" s="70" t="str">
        <f t="shared" si="8"/>
        <v/>
      </c>
      <c r="K51" s="70" t="str">
        <f t="shared" si="9"/>
        <v/>
      </c>
      <c r="L51" s="530"/>
      <c r="M51" s="530"/>
      <c r="N51" s="3"/>
      <c r="O51" s="3"/>
    </row>
    <row r="52" spans="1:15" ht="15.75" customHeight="1">
      <c r="A52" s="492" t="s">
        <v>163</v>
      </c>
      <c r="B52" s="307" t="s">
        <v>2</v>
      </c>
      <c r="C52" s="308">
        <v>2.6</v>
      </c>
      <c r="D52" s="44">
        <v>15451</v>
      </c>
      <c r="E52" s="392">
        <v>2776.9284269999994</v>
      </c>
      <c r="F52" s="298">
        <f t="shared" si="0"/>
        <v>1068.0493949999998</v>
      </c>
      <c r="G52" s="44">
        <v>15452</v>
      </c>
      <c r="H52" s="299">
        <v>3222.5490359999999</v>
      </c>
      <c r="I52" s="298">
        <f t="shared" si="1"/>
        <v>1239.4419369230768</v>
      </c>
      <c r="J52" s="70" t="str">
        <f t="shared" si="8"/>
        <v/>
      </c>
      <c r="K52" s="70" t="str">
        <f t="shared" si="9"/>
        <v/>
      </c>
      <c r="L52" s="530"/>
      <c r="M52" s="530"/>
      <c r="N52" s="3"/>
      <c r="O52" s="3"/>
    </row>
    <row r="53" spans="1:15" ht="15.75" customHeight="1">
      <c r="A53" s="449" t="s">
        <v>407</v>
      </c>
      <c r="B53" s="309" t="s">
        <v>408</v>
      </c>
      <c r="C53" s="310">
        <v>2.6</v>
      </c>
      <c r="D53" s="41">
        <v>18433</v>
      </c>
      <c r="E53" s="392">
        <v>3013.1679239999994</v>
      </c>
      <c r="F53" s="298">
        <f t="shared" si="0"/>
        <v>1158.9107399999998</v>
      </c>
      <c r="G53" s="41">
        <v>18442</v>
      </c>
      <c r="H53" s="300">
        <v>3452.7311099999997</v>
      </c>
      <c r="I53" s="298">
        <f t="shared" si="1"/>
        <v>1327.9735038461538</v>
      </c>
      <c r="J53" s="70" t="str">
        <f t="shared" si="8"/>
        <v/>
      </c>
      <c r="K53" s="70" t="str">
        <f t="shared" si="9"/>
        <v/>
      </c>
      <c r="L53" s="530"/>
      <c r="M53" s="530"/>
      <c r="N53" s="3"/>
      <c r="O53" s="3"/>
    </row>
    <row r="54" spans="1:15" ht="15.75" customHeight="1">
      <c r="A54" s="258" t="s">
        <v>219</v>
      </c>
      <c r="B54" s="307" t="s">
        <v>2</v>
      </c>
      <c r="C54" s="308">
        <v>2.6</v>
      </c>
      <c r="D54" s="44">
        <v>12416</v>
      </c>
      <c r="E54" s="392">
        <v>2108.3260769999997</v>
      </c>
      <c r="F54" s="298">
        <f t="shared" si="0"/>
        <v>810.89464499999985</v>
      </c>
      <c r="G54" s="44">
        <v>12430</v>
      </c>
      <c r="H54" s="299">
        <v>2638.7506079999998</v>
      </c>
      <c r="I54" s="298">
        <f t="shared" si="1"/>
        <v>1014.9040799999999</v>
      </c>
      <c r="J54" s="70" t="str">
        <f t="shared" si="8"/>
        <v/>
      </c>
      <c r="K54" s="70" t="str">
        <f t="shared" si="9"/>
        <v/>
      </c>
      <c r="L54" s="530"/>
      <c r="M54" s="530"/>
      <c r="N54" s="3"/>
      <c r="O54" s="3"/>
    </row>
    <row r="55" spans="1:15" ht="15.75" customHeight="1">
      <c r="A55" s="258" t="s">
        <v>220</v>
      </c>
      <c r="B55" s="307" t="s">
        <v>2</v>
      </c>
      <c r="C55" s="438">
        <v>2.6</v>
      </c>
      <c r="D55" s="44">
        <v>12417</v>
      </c>
      <c r="E55" s="392">
        <v>2513.9448360000001</v>
      </c>
      <c r="F55" s="298">
        <f t="shared" si="0"/>
        <v>966.90186000000006</v>
      </c>
      <c r="G55" s="44">
        <v>12433</v>
      </c>
      <c r="H55" s="299">
        <v>3044.3693669999998</v>
      </c>
      <c r="I55" s="298">
        <f t="shared" si="1"/>
        <v>1170.9112949999999</v>
      </c>
      <c r="J55" s="70" t="str">
        <f t="shared" si="8"/>
        <v/>
      </c>
      <c r="K55" s="70" t="str">
        <f t="shared" si="9"/>
        <v/>
      </c>
      <c r="L55" s="530"/>
      <c r="M55" s="530"/>
      <c r="N55" s="3"/>
      <c r="O55" s="3"/>
    </row>
    <row r="56" spans="1:15" ht="15.75" customHeight="1">
      <c r="A56" s="491" t="s">
        <v>221</v>
      </c>
      <c r="B56" s="307" t="s">
        <v>2</v>
      </c>
      <c r="C56" s="438">
        <v>2.6</v>
      </c>
      <c r="D56" s="44">
        <v>12423</v>
      </c>
      <c r="E56" s="392">
        <v>2398.0537619999996</v>
      </c>
      <c r="F56" s="298">
        <f t="shared" si="0"/>
        <v>922.32836999999984</v>
      </c>
      <c r="G56" s="44">
        <v>12439</v>
      </c>
      <c r="H56" s="299">
        <v>2928.4782929999997</v>
      </c>
      <c r="I56" s="298">
        <f t="shared" si="1"/>
        <v>1126.3378049999999</v>
      </c>
      <c r="J56" s="70" t="str">
        <f t="shared" si="8"/>
        <v/>
      </c>
      <c r="K56" s="70" t="str">
        <f t="shared" si="9"/>
        <v/>
      </c>
      <c r="L56" s="530"/>
      <c r="M56" s="530"/>
      <c r="N56" s="3"/>
      <c r="O56" s="3"/>
    </row>
    <row r="57" spans="1:15" ht="15.75" customHeight="1">
      <c r="A57" s="491" t="s">
        <v>222</v>
      </c>
      <c r="B57" s="307" t="s">
        <v>2</v>
      </c>
      <c r="C57" s="438">
        <v>2.6</v>
      </c>
      <c r="D57" s="44">
        <v>12427</v>
      </c>
      <c r="E57" s="392">
        <v>3109.6295279999995</v>
      </c>
      <c r="F57" s="298">
        <f t="shared" si="0"/>
        <v>1196.0113569230766</v>
      </c>
      <c r="G57" s="44">
        <v>12448</v>
      </c>
      <c r="H57" s="299">
        <v>3626.4534299999996</v>
      </c>
      <c r="I57" s="298">
        <f t="shared" si="1"/>
        <v>1394.7897807692304</v>
      </c>
      <c r="J57" s="70" t="str">
        <f t="shared" si="8"/>
        <v/>
      </c>
      <c r="K57" s="70" t="str">
        <f t="shared" si="9"/>
        <v/>
      </c>
      <c r="L57" s="530"/>
      <c r="M57" s="530"/>
      <c r="N57" s="3"/>
      <c r="O57" s="3"/>
    </row>
    <row r="58" spans="1:15" ht="15.75" customHeight="1">
      <c r="A58" s="450" t="s">
        <v>226</v>
      </c>
      <c r="B58" s="307" t="s">
        <v>2</v>
      </c>
      <c r="C58" s="308">
        <v>2.6</v>
      </c>
      <c r="D58" s="44">
        <v>10204</v>
      </c>
      <c r="E58" s="392">
        <v>2108.3260769999997</v>
      </c>
      <c r="F58" s="298">
        <f t="shared" si="0"/>
        <v>810.89464499999985</v>
      </c>
      <c r="G58" s="44">
        <v>10210</v>
      </c>
      <c r="H58" s="299">
        <v>2638.7506079999998</v>
      </c>
      <c r="I58" s="298">
        <f t="shared" si="1"/>
        <v>1014.9040799999999</v>
      </c>
      <c r="J58" s="70" t="str">
        <f t="shared" si="8"/>
        <v/>
      </c>
      <c r="K58" s="70" t="str">
        <f t="shared" si="9"/>
        <v/>
      </c>
      <c r="L58" s="530"/>
      <c r="M58" s="530"/>
      <c r="N58" s="3"/>
      <c r="O58" s="3"/>
    </row>
    <row r="59" spans="1:15" ht="15.75" customHeight="1">
      <c r="A59" s="448" t="s">
        <v>483</v>
      </c>
      <c r="B59" s="307" t="s">
        <v>410</v>
      </c>
      <c r="C59" s="438">
        <v>2.6</v>
      </c>
      <c r="D59" s="44">
        <v>18574</v>
      </c>
      <c r="E59" s="392">
        <v>2736.8122859999994</v>
      </c>
      <c r="F59" s="298">
        <f t="shared" si="0"/>
        <v>1052.6201099999998</v>
      </c>
      <c r="G59" s="44">
        <v>18588</v>
      </c>
      <c r="H59" s="299">
        <v>3183.4615139999996</v>
      </c>
      <c r="I59" s="298">
        <f t="shared" si="1"/>
        <v>1224.4082746153845</v>
      </c>
      <c r="J59" s="70" t="str">
        <f t="shared" si="8"/>
        <v/>
      </c>
      <c r="K59" s="70" t="str">
        <f t="shared" si="9"/>
        <v/>
      </c>
      <c r="L59" s="530"/>
      <c r="M59" s="530"/>
      <c r="N59" s="3"/>
      <c r="O59" s="3"/>
    </row>
    <row r="60" spans="1:15" ht="15.75" customHeight="1">
      <c r="A60" s="471" t="s">
        <v>520</v>
      </c>
      <c r="B60" s="307" t="s">
        <v>2</v>
      </c>
      <c r="C60" s="438">
        <v>2.6</v>
      </c>
      <c r="D60" s="44">
        <v>19201</v>
      </c>
      <c r="E60" s="392">
        <v>2736.8122859999994</v>
      </c>
      <c r="F60" s="298">
        <f t="shared" si="0"/>
        <v>1052.6201099999998</v>
      </c>
      <c r="G60" s="44">
        <v>19209</v>
      </c>
      <c r="H60" s="299">
        <v>3183.4615139999996</v>
      </c>
      <c r="I60" s="298">
        <f t="shared" si="1"/>
        <v>1224.4082746153845</v>
      </c>
      <c r="J60" s="70" t="str">
        <f t="shared" si="8"/>
        <v/>
      </c>
      <c r="K60" s="70" t="str">
        <f t="shared" si="9"/>
        <v/>
      </c>
      <c r="L60" s="530"/>
      <c r="M60" s="530"/>
      <c r="N60" s="3"/>
      <c r="O60" s="3"/>
    </row>
    <row r="61" spans="1:15" ht="15.75" customHeight="1">
      <c r="A61" s="451" t="s">
        <v>396</v>
      </c>
      <c r="B61" s="309" t="s">
        <v>2</v>
      </c>
      <c r="C61" s="297">
        <v>2.6</v>
      </c>
      <c r="D61" s="41">
        <v>17825</v>
      </c>
      <c r="E61" s="392">
        <v>3131.3448179999991</v>
      </c>
      <c r="F61" s="298">
        <f t="shared" si="0"/>
        <v>1204.3633915384612</v>
      </c>
      <c r="G61" s="41">
        <v>17846</v>
      </c>
      <c r="H61" s="300">
        <v>3648.1687199999997</v>
      </c>
      <c r="I61" s="298">
        <f t="shared" si="1"/>
        <v>1403.1418153846153</v>
      </c>
      <c r="J61" s="70" t="str">
        <f t="shared" si="4"/>
        <v/>
      </c>
      <c r="K61" s="70" t="str">
        <f t="shared" si="5"/>
        <v/>
      </c>
      <c r="L61" s="530"/>
      <c r="M61" s="530"/>
      <c r="N61" s="3"/>
      <c r="O61" s="3"/>
    </row>
    <row r="62" spans="1:15" ht="15.75" customHeight="1">
      <c r="A62" s="450" t="s">
        <v>395</v>
      </c>
      <c r="B62" s="307" t="s">
        <v>2</v>
      </c>
      <c r="C62" s="308">
        <v>2.6</v>
      </c>
      <c r="D62" s="44">
        <v>17824</v>
      </c>
      <c r="E62" s="392">
        <v>3131.3448179999991</v>
      </c>
      <c r="F62" s="298">
        <f t="shared" si="0"/>
        <v>1204.3633915384612</v>
      </c>
      <c r="G62" s="44">
        <v>17845</v>
      </c>
      <c r="H62" s="299">
        <v>3648.1687199999997</v>
      </c>
      <c r="I62" s="298">
        <f t="shared" si="1"/>
        <v>1403.1418153846153</v>
      </c>
      <c r="J62" s="70" t="str">
        <f t="shared" si="4"/>
        <v/>
      </c>
      <c r="K62" s="70" t="str">
        <f t="shared" si="5"/>
        <v/>
      </c>
      <c r="L62" s="530"/>
      <c r="M62" s="530"/>
      <c r="N62" s="3"/>
      <c r="O62" s="3"/>
    </row>
    <row r="63" spans="1:15" ht="15.75" customHeight="1">
      <c r="A63" s="472" t="s">
        <v>514</v>
      </c>
      <c r="B63" s="309" t="s">
        <v>2</v>
      </c>
      <c r="C63" s="310">
        <v>2.6</v>
      </c>
      <c r="D63" s="41">
        <v>19009</v>
      </c>
      <c r="E63" s="392">
        <v>2201.9304059999999</v>
      </c>
      <c r="F63" s="298">
        <f t="shared" si="0"/>
        <v>846.89630999999997</v>
      </c>
      <c r="G63" s="312">
        <v>19020</v>
      </c>
      <c r="H63" s="300">
        <v>2732.3549370000001</v>
      </c>
      <c r="I63" s="298">
        <f t="shared" si="1"/>
        <v>1050.905745</v>
      </c>
      <c r="J63" s="70" t="str">
        <f t="shared" si="4"/>
        <v/>
      </c>
      <c r="K63" s="70" t="str">
        <f t="shared" si="5"/>
        <v/>
      </c>
      <c r="L63" s="530"/>
      <c r="M63" s="530"/>
      <c r="N63" s="3"/>
      <c r="O63" s="3"/>
    </row>
    <row r="64" spans="1:15" ht="15.75" customHeight="1">
      <c r="A64" s="448" t="s">
        <v>409</v>
      </c>
      <c r="B64" s="307" t="s">
        <v>410</v>
      </c>
      <c r="C64" s="438">
        <v>2.6</v>
      </c>
      <c r="D64" s="44">
        <v>18577</v>
      </c>
      <c r="E64" s="392">
        <v>3131.3448179999991</v>
      </c>
      <c r="F64" s="298">
        <f t="shared" si="0"/>
        <v>1204.3633915384612</v>
      </c>
      <c r="G64" s="44">
        <v>18591</v>
      </c>
      <c r="H64" s="299">
        <v>3648.1687199999997</v>
      </c>
      <c r="I64" s="298">
        <f t="shared" si="1"/>
        <v>1403.1418153846153</v>
      </c>
      <c r="J64" s="70" t="str">
        <f t="shared" si="4"/>
        <v/>
      </c>
      <c r="K64" s="70" t="str">
        <f t="shared" si="5"/>
        <v/>
      </c>
      <c r="L64" s="530"/>
      <c r="M64" s="530"/>
      <c r="N64" s="3"/>
      <c r="O64" s="3"/>
    </row>
    <row r="65" spans="1:15" ht="15.75" customHeight="1">
      <c r="A65" s="451" t="s">
        <v>158</v>
      </c>
      <c r="B65" s="309" t="s">
        <v>2</v>
      </c>
      <c r="C65" s="297">
        <v>2.6</v>
      </c>
      <c r="D65" s="41">
        <v>15415</v>
      </c>
      <c r="E65" s="392">
        <v>2193.0157080000004</v>
      </c>
      <c r="F65" s="298">
        <f t="shared" si="0"/>
        <v>843.46758000000011</v>
      </c>
      <c r="G65" s="41">
        <v>15423</v>
      </c>
      <c r="H65" s="300">
        <v>2723.440239</v>
      </c>
      <c r="I65" s="298">
        <f t="shared" si="1"/>
        <v>1047.4770149999999</v>
      </c>
      <c r="J65" s="70" t="str">
        <f t="shared" si="4"/>
        <v/>
      </c>
      <c r="K65" s="70" t="str">
        <f t="shared" si="5"/>
        <v/>
      </c>
      <c r="L65" s="530"/>
      <c r="M65" s="530"/>
      <c r="N65" s="3"/>
      <c r="O65" s="3"/>
    </row>
    <row r="66" spans="1:15" ht="15.75" customHeight="1">
      <c r="A66" s="451" t="s">
        <v>158</v>
      </c>
      <c r="B66" s="309" t="s">
        <v>115</v>
      </c>
      <c r="C66" s="297">
        <v>2.6</v>
      </c>
      <c r="D66" s="41">
        <v>15417</v>
      </c>
      <c r="E66" s="392">
        <v>3075.5708099999997</v>
      </c>
      <c r="F66" s="298">
        <f t="shared" si="0"/>
        <v>1182.91185</v>
      </c>
      <c r="G66" s="41" t="s">
        <v>89</v>
      </c>
      <c r="H66" s="300" t="s">
        <v>89</v>
      </c>
      <c r="I66" s="298" t="s">
        <v>89</v>
      </c>
      <c r="J66" s="70" t="str">
        <f t="shared" si="4"/>
        <v/>
      </c>
      <c r="L66" s="530"/>
      <c r="M66" s="530"/>
      <c r="N66" s="3"/>
      <c r="O66" s="3"/>
    </row>
    <row r="67" spans="1:15" s="506" customFormat="1" ht="15" customHeight="1">
      <c r="A67" s="518" t="s">
        <v>557</v>
      </c>
      <c r="B67" s="309" t="s">
        <v>2</v>
      </c>
      <c r="C67" s="297">
        <v>2.6</v>
      </c>
      <c r="D67" s="41">
        <v>19516</v>
      </c>
      <c r="E67" s="392">
        <v>2455.9560000000001</v>
      </c>
      <c r="F67" s="298">
        <f t="shared" si="0"/>
        <v>944.59846153846161</v>
      </c>
      <c r="G67" s="41">
        <v>19520</v>
      </c>
      <c r="H67" s="392">
        <v>2986.4580000000001</v>
      </c>
      <c r="I67" s="298">
        <f t="shared" si="1"/>
        <v>1148.6376923076923</v>
      </c>
      <c r="J67" s="70" t="str">
        <f t="shared" si="4"/>
        <v/>
      </c>
      <c r="K67" s="70" t="str">
        <f t="shared" ref="K67:K74" si="10">IF($I$2&lt;&gt;0,H67*(1-$I$2),"")</f>
        <v/>
      </c>
      <c r="L67" s="530"/>
      <c r="M67" s="530"/>
    </row>
    <row r="68" spans="1:15" s="4" customFormat="1" ht="15.75" customHeight="1">
      <c r="A68" s="451" t="s">
        <v>195</v>
      </c>
      <c r="B68" s="309" t="s">
        <v>2</v>
      </c>
      <c r="C68" s="297">
        <v>2.6</v>
      </c>
      <c r="D68" s="41">
        <v>16460</v>
      </c>
      <c r="E68" s="392">
        <v>2166.2716139999998</v>
      </c>
      <c r="F68" s="298">
        <f t="shared" si="0"/>
        <v>833.18138999999985</v>
      </c>
      <c r="G68" s="312">
        <v>16461</v>
      </c>
      <c r="H68" s="300">
        <v>2696.6961449999999</v>
      </c>
      <c r="I68" s="298">
        <f t="shared" si="1"/>
        <v>1037.1908249999999</v>
      </c>
      <c r="J68" s="70" t="str">
        <f t="shared" si="4"/>
        <v/>
      </c>
      <c r="K68" s="70" t="str">
        <f t="shared" si="10"/>
        <v/>
      </c>
      <c r="L68" s="530"/>
      <c r="M68" s="530"/>
      <c r="N68" s="3"/>
      <c r="O68" s="3"/>
    </row>
    <row r="69" spans="1:15" s="506" customFormat="1" ht="15" customHeight="1">
      <c r="A69" s="518" t="s">
        <v>558</v>
      </c>
      <c r="B69" s="309" t="s">
        <v>2</v>
      </c>
      <c r="C69" s="297">
        <v>2.6</v>
      </c>
      <c r="D69" s="41">
        <v>19518</v>
      </c>
      <c r="E69" s="392">
        <v>2455.9560000000001</v>
      </c>
      <c r="F69" s="298">
        <f t="shared" si="0"/>
        <v>944.59846153846161</v>
      </c>
      <c r="G69" s="41">
        <v>19522</v>
      </c>
      <c r="H69" s="392">
        <v>2986.4580000000001</v>
      </c>
      <c r="I69" s="298">
        <f t="shared" si="1"/>
        <v>1148.6376923076923</v>
      </c>
      <c r="J69" s="70" t="str">
        <f t="shared" si="4"/>
        <v/>
      </c>
      <c r="K69" s="70" t="str">
        <f t="shared" si="10"/>
        <v/>
      </c>
      <c r="L69" s="530"/>
      <c r="M69" s="530"/>
    </row>
    <row r="70" spans="1:15" ht="15.75" customHeight="1">
      <c r="A70" s="451" t="s">
        <v>157</v>
      </c>
      <c r="B70" s="309" t="s">
        <v>2</v>
      </c>
      <c r="C70" s="297">
        <v>2.6</v>
      </c>
      <c r="D70" s="41">
        <v>15414</v>
      </c>
      <c r="E70" s="392">
        <v>2193.0157080000004</v>
      </c>
      <c r="F70" s="298">
        <f t="shared" si="0"/>
        <v>843.46758000000011</v>
      </c>
      <c r="G70" s="41">
        <v>15422</v>
      </c>
      <c r="H70" s="300">
        <v>2723.440239</v>
      </c>
      <c r="I70" s="298">
        <f t="shared" si="1"/>
        <v>1047.4770149999999</v>
      </c>
      <c r="J70" s="70" t="str">
        <f t="shared" si="4"/>
        <v/>
      </c>
      <c r="K70" s="70" t="str">
        <f t="shared" si="10"/>
        <v/>
      </c>
      <c r="L70" s="530"/>
      <c r="M70" s="530"/>
      <c r="N70" s="3"/>
      <c r="O70" s="3"/>
    </row>
    <row r="71" spans="1:15" s="506" customFormat="1" ht="15" customHeight="1">
      <c r="A71" s="518" t="s">
        <v>559</v>
      </c>
      <c r="B71" s="309" t="s">
        <v>2</v>
      </c>
      <c r="C71" s="297">
        <v>2.6</v>
      </c>
      <c r="D71" s="41">
        <v>19517</v>
      </c>
      <c r="E71" s="392">
        <v>2455.9560000000001</v>
      </c>
      <c r="F71" s="298">
        <f t="shared" si="0"/>
        <v>944.59846153846161</v>
      </c>
      <c r="G71" s="41">
        <v>19521</v>
      </c>
      <c r="H71" s="392">
        <v>2986.4580000000001</v>
      </c>
      <c r="I71" s="298">
        <f t="shared" si="1"/>
        <v>1148.6376923076923</v>
      </c>
      <c r="J71" s="70" t="str">
        <f t="shared" si="4"/>
        <v/>
      </c>
      <c r="K71" s="70" t="str">
        <f t="shared" si="10"/>
        <v/>
      </c>
      <c r="L71" s="530"/>
      <c r="M71" s="530"/>
    </row>
    <row r="72" spans="1:15" ht="15.75" customHeight="1">
      <c r="A72" s="493" t="s">
        <v>232</v>
      </c>
      <c r="B72" s="309" t="s">
        <v>2</v>
      </c>
      <c r="C72" s="297">
        <v>2.6</v>
      </c>
      <c r="D72" s="41">
        <v>12425</v>
      </c>
      <c r="E72" s="392">
        <v>3404.9574719999996</v>
      </c>
      <c r="F72" s="298">
        <f t="shared" si="0"/>
        <v>1309.5990276923076</v>
      </c>
      <c r="G72" s="41">
        <v>12441</v>
      </c>
      <c r="H72" s="300">
        <v>3921.7813740000011</v>
      </c>
      <c r="I72" s="298">
        <f t="shared" si="1"/>
        <v>1508.3774515384619</v>
      </c>
      <c r="J72" s="70" t="str">
        <f t="shared" si="4"/>
        <v/>
      </c>
      <c r="K72" s="70" t="str">
        <f t="shared" si="10"/>
        <v/>
      </c>
      <c r="L72" s="530"/>
      <c r="M72" s="530"/>
      <c r="N72" s="3"/>
      <c r="O72" s="3"/>
    </row>
    <row r="73" spans="1:15" ht="15.75" customHeight="1">
      <c r="A73" s="472" t="s">
        <v>528</v>
      </c>
      <c r="B73" s="309" t="s">
        <v>174</v>
      </c>
      <c r="C73" s="310">
        <v>2.6</v>
      </c>
      <c r="D73" s="41">
        <v>19327</v>
      </c>
      <c r="E73" s="392">
        <v>2197.4730569999997</v>
      </c>
      <c r="F73" s="298">
        <f t="shared" si="0"/>
        <v>845.18194499999981</v>
      </c>
      <c r="G73" s="41">
        <v>19338</v>
      </c>
      <c r="H73" s="300">
        <v>2727.8975880000003</v>
      </c>
      <c r="I73" s="298">
        <f t="shared" si="1"/>
        <v>1049.19138</v>
      </c>
      <c r="J73" s="70" t="str">
        <f t="shared" si="4"/>
        <v/>
      </c>
      <c r="K73" s="70" t="str">
        <f t="shared" si="10"/>
        <v/>
      </c>
      <c r="L73" s="530"/>
      <c r="M73" s="530"/>
      <c r="N73" s="3"/>
      <c r="O73" s="3"/>
    </row>
    <row r="74" spans="1:15" ht="15.75" customHeight="1">
      <c r="A74" s="451" t="s">
        <v>150</v>
      </c>
      <c r="B74" s="309" t="s">
        <v>2</v>
      </c>
      <c r="C74" s="297">
        <v>2.6</v>
      </c>
      <c r="D74" s="41">
        <v>10258</v>
      </c>
      <c r="E74" s="392">
        <v>2108.3260769999997</v>
      </c>
      <c r="F74" s="298">
        <f t="shared" si="0"/>
        <v>810.89464499999985</v>
      </c>
      <c r="G74" s="41">
        <v>10262</v>
      </c>
      <c r="H74" s="300">
        <v>2638.7506079999998</v>
      </c>
      <c r="I74" s="298">
        <f t="shared" si="1"/>
        <v>1014.9040799999999</v>
      </c>
      <c r="J74" s="70" t="str">
        <f t="shared" si="4"/>
        <v/>
      </c>
      <c r="K74" s="70" t="str">
        <f t="shared" si="10"/>
        <v/>
      </c>
      <c r="L74" s="530"/>
      <c r="M74" s="530"/>
      <c r="N74" s="3"/>
      <c r="O74" s="3"/>
    </row>
    <row r="75" spans="1:15" ht="15.75" customHeight="1">
      <c r="A75" s="451" t="s">
        <v>273</v>
      </c>
      <c r="B75" s="309" t="s">
        <v>2</v>
      </c>
      <c r="C75" s="297">
        <v>2.6</v>
      </c>
      <c r="D75" s="41">
        <v>17033</v>
      </c>
      <c r="E75" s="392">
        <v>3335.4685439999994</v>
      </c>
      <c r="F75" s="298">
        <f t="shared" ref="F75:F107" si="11">E75/C75</f>
        <v>1282.8725169230765</v>
      </c>
      <c r="G75" s="41">
        <v>17037</v>
      </c>
      <c r="H75" s="300">
        <v>3852.2924459999999</v>
      </c>
      <c r="I75" s="298">
        <f t="shared" ref="I75:I106" si="12">H75/C75</f>
        <v>1481.6509407692306</v>
      </c>
      <c r="J75" s="70" t="str">
        <f t="shared" ref="J75:J103" si="13">IF($I$2&lt;&gt;0,E75*(1-$I$2),"")</f>
        <v/>
      </c>
      <c r="K75" s="70" t="str">
        <f t="shared" si="5"/>
        <v/>
      </c>
      <c r="L75" s="530"/>
      <c r="M75" s="530"/>
      <c r="N75" s="3"/>
      <c r="O75" s="3"/>
    </row>
    <row r="76" spans="1:15" ht="15.75" customHeight="1">
      <c r="A76" s="492" t="s">
        <v>274</v>
      </c>
      <c r="B76" s="307" t="s">
        <v>62</v>
      </c>
      <c r="C76" s="308">
        <v>2.6</v>
      </c>
      <c r="D76" s="44">
        <v>17280</v>
      </c>
      <c r="E76" s="392">
        <v>2398.0537619999996</v>
      </c>
      <c r="F76" s="298">
        <f t="shared" si="11"/>
        <v>922.32836999999984</v>
      </c>
      <c r="G76" s="44">
        <v>17281</v>
      </c>
      <c r="H76" s="299">
        <v>2928.4782929999997</v>
      </c>
      <c r="I76" s="298">
        <f t="shared" si="12"/>
        <v>1126.3378049999999</v>
      </c>
      <c r="J76" s="70" t="str">
        <f t="shared" si="13"/>
        <v/>
      </c>
      <c r="K76" s="70" t="str">
        <f t="shared" si="5"/>
        <v/>
      </c>
      <c r="L76" s="530"/>
      <c r="M76" s="530"/>
      <c r="N76" s="3"/>
      <c r="O76" s="3"/>
    </row>
    <row r="77" spans="1:15" ht="15.75" customHeight="1">
      <c r="A77" s="450" t="s">
        <v>275</v>
      </c>
      <c r="B77" s="307" t="s">
        <v>62</v>
      </c>
      <c r="C77" s="308">
        <v>2.6</v>
      </c>
      <c r="D77" s="44">
        <v>17278</v>
      </c>
      <c r="E77" s="392">
        <v>2398.0537619999996</v>
      </c>
      <c r="F77" s="298">
        <f t="shared" si="11"/>
        <v>922.32836999999984</v>
      </c>
      <c r="G77" s="44">
        <v>17279</v>
      </c>
      <c r="H77" s="299">
        <v>2928.4782929999997</v>
      </c>
      <c r="I77" s="298">
        <f t="shared" si="12"/>
        <v>1126.3378049999999</v>
      </c>
      <c r="J77" s="70" t="str">
        <f t="shared" si="13"/>
        <v/>
      </c>
      <c r="K77" s="70" t="str">
        <f t="shared" si="5"/>
        <v/>
      </c>
      <c r="L77" s="530"/>
      <c r="M77" s="530"/>
      <c r="N77" s="3"/>
      <c r="O77" s="3"/>
    </row>
    <row r="78" spans="1:15" ht="15.75" customHeight="1">
      <c r="A78" s="451" t="s">
        <v>228</v>
      </c>
      <c r="B78" s="309" t="s">
        <v>2</v>
      </c>
      <c r="C78" s="297">
        <v>2.6</v>
      </c>
      <c r="D78" s="41">
        <v>10271</v>
      </c>
      <c r="E78" s="392">
        <v>2108.3260769999997</v>
      </c>
      <c r="F78" s="298">
        <f t="shared" si="11"/>
        <v>810.89464499999985</v>
      </c>
      <c r="G78" s="43">
        <v>12428</v>
      </c>
      <c r="H78" s="300">
        <v>2638.7506079999998</v>
      </c>
      <c r="I78" s="298">
        <f t="shared" si="12"/>
        <v>1014.9040799999999</v>
      </c>
      <c r="J78" s="70" t="str">
        <f t="shared" si="13"/>
        <v/>
      </c>
      <c r="K78" s="70" t="str">
        <f t="shared" si="5"/>
        <v/>
      </c>
      <c r="L78" s="530"/>
      <c r="M78" s="530"/>
      <c r="N78" s="3"/>
      <c r="O78" s="3"/>
    </row>
    <row r="79" spans="1:15" ht="15.75" customHeight="1">
      <c r="A79" s="449" t="s">
        <v>411</v>
      </c>
      <c r="B79" s="309" t="s">
        <v>412</v>
      </c>
      <c r="C79" s="310">
        <v>2.6</v>
      </c>
      <c r="D79" s="41">
        <v>18576</v>
      </c>
      <c r="E79" s="392">
        <v>4195.3940280000006</v>
      </c>
      <c r="F79" s="298">
        <f t="shared" si="11"/>
        <v>1613.6130876923078</v>
      </c>
      <c r="G79" s="43">
        <v>18590</v>
      </c>
      <c r="H79" s="300">
        <v>4712.2179299999989</v>
      </c>
      <c r="I79" s="298">
        <f t="shared" si="12"/>
        <v>1812.3915115384611</v>
      </c>
      <c r="J79" s="70" t="str">
        <f t="shared" ref="J79:J85" si="14">IF($I$2&lt;&gt;0,E79*(1-$I$2),"")</f>
        <v/>
      </c>
      <c r="K79" s="70" t="str">
        <f t="shared" ref="K79:K85" si="15">IF($I$2&lt;&gt;0,H79*(1-$I$2),"")</f>
        <v/>
      </c>
      <c r="L79" s="530"/>
      <c r="M79" s="530"/>
      <c r="N79" s="3"/>
      <c r="O79" s="3"/>
    </row>
    <row r="80" spans="1:15" s="506" customFormat="1" ht="15" customHeight="1">
      <c r="A80" s="517" t="s">
        <v>560</v>
      </c>
      <c r="B80" s="309" t="s">
        <v>412</v>
      </c>
      <c r="C80" s="310">
        <v>2.6</v>
      </c>
      <c r="D80" s="41">
        <v>19680</v>
      </c>
      <c r="E80" s="392">
        <v>5133.7620000000006</v>
      </c>
      <c r="F80" s="298">
        <f t="shared" si="11"/>
        <v>1974.5238461538463</v>
      </c>
      <c r="G80" s="44">
        <v>19681</v>
      </c>
      <c r="H80" s="392">
        <v>5636.9279999999999</v>
      </c>
      <c r="I80" s="298">
        <f t="shared" si="12"/>
        <v>2168.0492307692307</v>
      </c>
      <c r="J80" s="70" t="str">
        <f t="shared" si="14"/>
        <v/>
      </c>
      <c r="K80" s="70" t="str">
        <f t="shared" si="15"/>
        <v/>
      </c>
      <c r="L80" s="530"/>
      <c r="M80" s="530"/>
    </row>
    <row r="81" spans="1:15" ht="15.75" customHeight="1">
      <c r="A81" s="471" t="s">
        <v>521</v>
      </c>
      <c r="B81" s="307" t="s">
        <v>2</v>
      </c>
      <c r="C81" s="438">
        <v>2.6</v>
      </c>
      <c r="D81" s="44">
        <v>19200</v>
      </c>
      <c r="E81" s="392">
        <v>2736.8122859999994</v>
      </c>
      <c r="F81" s="298">
        <f t="shared" si="11"/>
        <v>1052.6201099999998</v>
      </c>
      <c r="G81" s="44">
        <v>19208</v>
      </c>
      <c r="H81" s="299">
        <v>3183.4615139999996</v>
      </c>
      <c r="I81" s="298">
        <f t="shared" si="12"/>
        <v>1224.4082746153845</v>
      </c>
      <c r="J81" s="70" t="str">
        <f t="shared" si="14"/>
        <v/>
      </c>
      <c r="K81" s="70" t="str">
        <f t="shared" si="15"/>
        <v/>
      </c>
      <c r="L81" s="530"/>
      <c r="M81" s="530"/>
      <c r="N81" s="3"/>
      <c r="O81" s="3"/>
    </row>
    <row r="82" spans="1:15" ht="15.75" customHeight="1">
      <c r="A82" s="248" t="s">
        <v>277</v>
      </c>
      <c r="B82" s="309" t="s">
        <v>2</v>
      </c>
      <c r="C82" s="297">
        <v>2.6</v>
      </c>
      <c r="D82" s="41">
        <v>10312</v>
      </c>
      <c r="E82" s="392">
        <v>1404.0649349999999</v>
      </c>
      <c r="F82" s="298">
        <f t="shared" si="11"/>
        <v>540.02497499999993</v>
      </c>
      <c r="G82" s="312">
        <v>10324</v>
      </c>
      <c r="H82" s="299">
        <v>1934.4894659999998</v>
      </c>
      <c r="I82" s="298">
        <f t="shared" si="12"/>
        <v>744.03440999999987</v>
      </c>
      <c r="J82" s="70" t="str">
        <f t="shared" si="14"/>
        <v/>
      </c>
      <c r="K82" s="70" t="str">
        <f t="shared" si="15"/>
        <v/>
      </c>
      <c r="L82" s="530"/>
      <c r="M82" s="530"/>
      <c r="N82" s="3"/>
      <c r="O82" s="3"/>
    </row>
    <row r="83" spans="1:15" ht="15.75" customHeight="1">
      <c r="A83" s="258" t="s">
        <v>277</v>
      </c>
      <c r="B83" s="307" t="s">
        <v>3</v>
      </c>
      <c r="C83" s="308">
        <v>2</v>
      </c>
      <c r="D83" s="44">
        <v>10304</v>
      </c>
      <c r="E83" s="392">
        <v>1078.6784579999999</v>
      </c>
      <c r="F83" s="298">
        <f t="shared" si="11"/>
        <v>539.33922899999993</v>
      </c>
      <c r="G83" s="44">
        <v>10322</v>
      </c>
      <c r="H83" s="299">
        <v>1488.7545659999998</v>
      </c>
      <c r="I83" s="298">
        <f t="shared" si="12"/>
        <v>744.37728299999992</v>
      </c>
      <c r="J83" s="70" t="str">
        <f t="shared" si="14"/>
        <v/>
      </c>
      <c r="K83" s="70" t="str">
        <f t="shared" si="15"/>
        <v/>
      </c>
      <c r="L83" s="530"/>
      <c r="M83" s="530"/>
      <c r="N83" s="3"/>
      <c r="O83" s="3"/>
    </row>
    <row r="84" spans="1:15" ht="15.75" customHeight="1">
      <c r="A84" s="258" t="s">
        <v>277</v>
      </c>
      <c r="B84" s="307" t="s">
        <v>4</v>
      </c>
      <c r="C84" s="308">
        <v>2</v>
      </c>
      <c r="D84" s="44">
        <v>12114</v>
      </c>
      <c r="E84" s="392">
        <v>1863.1718819999996</v>
      </c>
      <c r="F84" s="298">
        <f t="shared" si="11"/>
        <v>931.58594099999982</v>
      </c>
      <c r="G84" s="44">
        <v>10323</v>
      </c>
      <c r="H84" s="300">
        <v>2273.2479900000003</v>
      </c>
      <c r="I84" s="298">
        <f t="shared" si="12"/>
        <v>1136.6239950000001</v>
      </c>
      <c r="J84" s="70" t="str">
        <f t="shared" si="14"/>
        <v/>
      </c>
      <c r="K84" s="70" t="str">
        <f t="shared" si="15"/>
        <v/>
      </c>
      <c r="L84" s="530"/>
      <c r="M84" s="530"/>
      <c r="N84" s="3"/>
      <c r="O84" s="3"/>
    </row>
    <row r="85" spans="1:15" ht="15.75" customHeight="1">
      <c r="A85" s="450" t="s">
        <v>153</v>
      </c>
      <c r="B85" s="307" t="s">
        <v>2</v>
      </c>
      <c r="C85" s="308">
        <v>2.6</v>
      </c>
      <c r="D85" s="44">
        <v>15413</v>
      </c>
      <c r="E85" s="392">
        <v>2224.2171509999998</v>
      </c>
      <c r="F85" s="298">
        <f t="shared" si="11"/>
        <v>855.46813499999996</v>
      </c>
      <c r="G85" s="44">
        <v>15421</v>
      </c>
      <c r="H85" s="299">
        <v>2754.6416819999995</v>
      </c>
      <c r="I85" s="298">
        <f t="shared" si="12"/>
        <v>1059.4775699999998</v>
      </c>
      <c r="J85" s="70" t="str">
        <f t="shared" si="14"/>
        <v/>
      </c>
      <c r="K85" s="70" t="str">
        <f t="shared" si="15"/>
        <v/>
      </c>
      <c r="L85" s="530"/>
      <c r="M85" s="530"/>
      <c r="N85" s="3"/>
      <c r="O85" s="3"/>
    </row>
    <row r="86" spans="1:15" ht="16.5" customHeight="1">
      <c r="A86" s="450" t="s">
        <v>153</v>
      </c>
      <c r="B86" s="307" t="s">
        <v>115</v>
      </c>
      <c r="C86" s="308">
        <v>2.6</v>
      </c>
      <c r="D86" s="44">
        <v>15416</v>
      </c>
      <c r="E86" s="392">
        <v>3106.7722530000001</v>
      </c>
      <c r="F86" s="298">
        <f t="shared" si="11"/>
        <v>1194.912405</v>
      </c>
      <c r="G86" s="44" t="s">
        <v>89</v>
      </c>
      <c r="H86" s="503" t="s">
        <v>89</v>
      </c>
      <c r="I86" s="298" t="s">
        <v>89</v>
      </c>
      <c r="J86" s="70" t="str">
        <f t="shared" si="13"/>
        <v/>
      </c>
      <c r="L86" s="530"/>
      <c r="M86" s="530"/>
      <c r="N86" s="3"/>
      <c r="O86" s="3"/>
    </row>
    <row r="87" spans="1:15" ht="15.75" customHeight="1">
      <c r="A87" s="451" t="s">
        <v>154</v>
      </c>
      <c r="B87" s="309" t="s">
        <v>2</v>
      </c>
      <c r="C87" s="297">
        <v>2.6</v>
      </c>
      <c r="D87" s="41">
        <v>14406</v>
      </c>
      <c r="E87" s="392">
        <v>2322.2788289999999</v>
      </c>
      <c r="F87" s="298">
        <f t="shared" si="11"/>
        <v>893.18416499999989</v>
      </c>
      <c r="G87" s="41">
        <v>14408</v>
      </c>
      <c r="H87" s="300">
        <v>2852.7033599999995</v>
      </c>
      <c r="I87" s="298">
        <f t="shared" si="12"/>
        <v>1097.1935999999998</v>
      </c>
      <c r="J87" s="70" t="str">
        <f t="shared" si="13"/>
        <v/>
      </c>
      <c r="K87" s="70" t="str">
        <f t="shared" ref="K87" si="16">IF($I$2&lt;&gt;0,H87*(1-$I$2),"")</f>
        <v/>
      </c>
      <c r="L87" s="530"/>
      <c r="M87" s="530"/>
      <c r="N87" s="3"/>
      <c r="O87" s="3"/>
    </row>
    <row r="88" spans="1:15" ht="15.75" customHeight="1">
      <c r="A88" s="451" t="s">
        <v>154</v>
      </c>
      <c r="B88" s="309" t="s">
        <v>115</v>
      </c>
      <c r="C88" s="297">
        <v>2.6</v>
      </c>
      <c r="D88" s="41">
        <v>15296</v>
      </c>
      <c r="E88" s="392">
        <v>3127.0017600000001</v>
      </c>
      <c r="F88" s="298">
        <f t="shared" si="11"/>
        <v>1202.6929846153846</v>
      </c>
      <c r="G88" s="41" t="s">
        <v>89</v>
      </c>
      <c r="H88" s="300" t="s">
        <v>89</v>
      </c>
      <c r="I88" s="298" t="s">
        <v>89</v>
      </c>
      <c r="J88" s="70" t="str">
        <f t="shared" si="13"/>
        <v/>
      </c>
      <c r="L88" s="530"/>
      <c r="M88" s="530"/>
      <c r="N88" s="3"/>
      <c r="O88" s="3"/>
    </row>
    <row r="89" spans="1:15" ht="15.75" customHeight="1">
      <c r="A89" s="450" t="s">
        <v>213</v>
      </c>
      <c r="B89" s="307" t="s">
        <v>2</v>
      </c>
      <c r="C89" s="308">
        <v>2.6</v>
      </c>
      <c r="D89" s="44">
        <v>10291</v>
      </c>
      <c r="E89" s="392">
        <v>2250.9612450000004</v>
      </c>
      <c r="F89" s="298">
        <f t="shared" si="11"/>
        <v>865.75432500000011</v>
      </c>
      <c r="G89" s="44">
        <v>10298</v>
      </c>
      <c r="H89" s="299">
        <v>2781.3857759999996</v>
      </c>
      <c r="I89" s="298">
        <f t="shared" si="12"/>
        <v>1069.7637599999998</v>
      </c>
      <c r="J89" s="70" t="str">
        <f t="shared" si="13"/>
        <v/>
      </c>
      <c r="K89" s="70" t="str">
        <f t="shared" ref="K89:K108" si="17">IF($I$2&lt;&gt;0,H89*(1-$I$2),"")</f>
        <v/>
      </c>
      <c r="L89" s="530"/>
      <c r="M89" s="530"/>
      <c r="N89" s="3"/>
      <c r="O89" s="3"/>
    </row>
    <row r="90" spans="1:15" ht="15.75" customHeight="1">
      <c r="A90" s="450" t="s">
        <v>213</v>
      </c>
      <c r="B90" s="307" t="s">
        <v>3</v>
      </c>
      <c r="C90" s="308">
        <v>2</v>
      </c>
      <c r="D90" s="44">
        <v>10286</v>
      </c>
      <c r="E90" s="392">
        <v>1733.9087609999999</v>
      </c>
      <c r="F90" s="298">
        <f t="shared" si="11"/>
        <v>866.95438049999996</v>
      </c>
      <c r="G90" s="44">
        <v>10296</v>
      </c>
      <c r="H90" s="299">
        <v>2143.9848689999999</v>
      </c>
      <c r="I90" s="298">
        <f t="shared" si="12"/>
        <v>1071.9924344999999</v>
      </c>
      <c r="J90" s="70" t="str">
        <f t="shared" si="13"/>
        <v/>
      </c>
      <c r="K90" s="70" t="str">
        <f t="shared" si="17"/>
        <v/>
      </c>
      <c r="L90" s="530"/>
      <c r="M90" s="530"/>
      <c r="N90" s="3"/>
      <c r="O90" s="3"/>
    </row>
    <row r="91" spans="1:15" ht="15.75" customHeight="1">
      <c r="A91" s="450" t="s">
        <v>159</v>
      </c>
      <c r="B91" s="307" t="s">
        <v>2</v>
      </c>
      <c r="C91" s="308">
        <v>2.6</v>
      </c>
      <c r="D91" s="44">
        <v>14407</v>
      </c>
      <c r="E91" s="392">
        <v>2554.0609770000001</v>
      </c>
      <c r="F91" s="298">
        <f t="shared" si="11"/>
        <v>982.33114499999999</v>
      </c>
      <c r="G91" s="44">
        <v>14409</v>
      </c>
      <c r="H91" s="299">
        <v>3084.4855080000002</v>
      </c>
      <c r="I91" s="298">
        <f t="shared" si="12"/>
        <v>1186.34058</v>
      </c>
      <c r="J91" s="70" t="str">
        <f t="shared" si="13"/>
        <v/>
      </c>
      <c r="K91" s="70" t="str">
        <f t="shared" si="17"/>
        <v/>
      </c>
      <c r="L91" s="530"/>
      <c r="M91" s="530"/>
      <c r="N91" s="3"/>
      <c r="O91" s="3"/>
    </row>
    <row r="92" spans="1:15" ht="15.75" customHeight="1">
      <c r="A92" s="258" t="s">
        <v>276</v>
      </c>
      <c r="B92" s="307" t="s">
        <v>3</v>
      </c>
      <c r="C92" s="308">
        <v>2</v>
      </c>
      <c r="D92" s="44">
        <v>11656</v>
      </c>
      <c r="E92" s="392">
        <v>1417.4369819999997</v>
      </c>
      <c r="F92" s="298">
        <f t="shared" si="11"/>
        <v>708.71849099999986</v>
      </c>
      <c r="G92" s="44">
        <v>11755</v>
      </c>
      <c r="H92" s="299">
        <v>1827.5130900000001</v>
      </c>
      <c r="I92" s="298">
        <f t="shared" si="12"/>
        <v>913.75654500000007</v>
      </c>
      <c r="J92" s="70" t="str">
        <f t="shared" si="13"/>
        <v/>
      </c>
      <c r="K92" s="70" t="str">
        <f t="shared" si="17"/>
        <v/>
      </c>
      <c r="L92" s="530"/>
      <c r="M92" s="530"/>
      <c r="N92" s="3"/>
      <c r="O92" s="3"/>
    </row>
    <row r="93" spans="1:15" ht="15.75" customHeight="1">
      <c r="A93" s="248" t="s">
        <v>276</v>
      </c>
      <c r="B93" s="309" t="s">
        <v>2</v>
      </c>
      <c r="C93" s="297">
        <v>2.6</v>
      </c>
      <c r="D93" s="41">
        <v>11852</v>
      </c>
      <c r="E93" s="392">
        <v>1840.8851369999998</v>
      </c>
      <c r="F93" s="298">
        <f t="shared" si="11"/>
        <v>708.03274499999986</v>
      </c>
      <c r="G93" s="41">
        <v>11660</v>
      </c>
      <c r="H93" s="300">
        <v>2371.3096679999994</v>
      </c>
      <c r="I93" s="298">
        <f t="shared" si="12"/>
        <v>912.04217999999969</v>
      </c>
      <c r="J93" s="70" t="str">
        <f t="shared" si="13"/>
        <v/>
      </c>
      <c r="K93" s="70" t="str">
        <f t="shared" si="17"/>
        <v/>
      </c>
      <c r="L93" s="530"/>
      <c r="M93" s="530"/>
      <c r="N93" s="3"/>
      <c r="O93" s="3"/>
    </row>
    <row r="94" spans="1:15" ht="15.75" customHeight="1">
      <c r="A94" s="248" t="s">
        <v>276</v>
      </c>
      <c r="B94" s="309" t="s">
        <v>4</v>
      </c>
      <c r="C94" s="297">
        <v>2</v>
      </c>
      <c r="D94" s="41">
        <v>12117</v>
      </c>
      <c r="E94" s="392">
        <v>2099.4113789999997</v>
      </c>
      <c r="F94" s="298">
        <f t="shared" si="11"/>
        <v>1049.7056894999998</v>
      </c>
      <c r="G94" s="41">
        <v>11853</v>
      </c>
      <c r="H94" s="300">
        <v>2509.4874869999994</v>
      </c>
      <c r="I94" s="298">
        <f t="shared" si="12"/>
        <v>1254.7437434999997</v>
      </c>
      <c r="J94" s="70" t="str">
        <f t="shared" ref="J94:J97" si="18">IF($I$2&lt;&gt;0,E94*(1-$I$2),"")</f>
        <v/>
      </c>
      <c r="K94" s="70" t="str">
        <f t="shared" ref="K94:K97" si="19">IF($I$2&lt;&gt;0,H94*(1-$I$2),"")</f>
        <v/>
      </c>
      <c r="L94" s="530"/>
      <c r="M94" s="530"/>
      <c r="N94" s="3"/>
      <c r="O94" s="3"/>
    </row>
    <row r="95" spans="1:15" s="507" customFormat="1" ht="15" customHeight="1">
      <c r="A95" s="516" t="s">
        <v>561</v>
      </c>
      <c r="B95" s="307" t="s">
        <v>2</v>
      </c>
      <c r="C95" s="308">
        <v>2.6</v>
      </c>
      <c r="D95" s="44">
        <v>19601</v>
      </c>
      <c r="E95" s="392">
        <v>2812.5480000000002</v>
      </c>
      <c r="F95" s="298">
        <f t="shared" si="11"/>
        <v>1081.7492307692307</v>
      </c>
      <c r="G95" s="44">
        <v>19607</v>
      </c>
      <c r="H95" s="392">
        <v>3257.268</v>
      </c>
      <c r="I95" s="298">
        <f t="shared" si="12"/>
        <v>1252.7953846153846</v>
      </c>
      <c r="J95" s="70" t="str">
        <f t="shared" si="18"/>
        <v/>
      </c>
      <c r="K95" s="70" t="str">
        <f t="shared" si="19"/>
        <v/>
      </c>
      <c r="L95" s="530"/>
      <c r="M95" s="530"/>
    </row>
    <row r="96" spans="1:15" ht="15.75" customHeight="1">
      <c r="A96" s="258" t="s">
        <v>215</v>
      </c>
      <c r="B96" s="307" t="s">
        <v>2</v>
      </c>
      <c r="C96" s="308">
        <v>2.6</v>
      </c>
      <c r="D96" s="44">
        <v>10357</v>
      </c>
      <c r="E96" s="392">
        <v>2250.9612450000004</v>
      </c>
      <c r="F96" s="298">
        <f t="shared" si="11"/>
        <v>865.75432500000011</v>
      </c>
      <c r="G96" s="44">
        <v>10363</v>
      </c>
      <c r="H96" s="299">
        <v>2781.3857759999996</v>
      </c>
      <c r="I96" s="298">
        <f t="shared" si="12"/>
        <v>1069.7637599999998</v>
      </c>
      <c r="J96" s="70" t="str">
        <f t="shared" si="18"/>
        <v/>
      </c>
      <c r="K96" s="70" t="str">
        <f t="shared" si="19"/>
        <v/>
      </c>
      <c r="L96" s="530"/>
      <c r="M96" s="530"/>
      <c r="N96" s="3"/>
      <c r="O96" s="3"/>
    </row>
    <row r="97" spans="1:15" ht="15.75" customHeight="1">
      <c r="A97" s="258" t="s">
        <v>214</v>
      </c>
      <c r="B97" s="307" t="s">
        <v>2</v>
      </c>
      <c r="C97" s="308">
        <v>2.6</v>
      </c>
      <c r="D97" s="44">
        <v>12366</v>
      </c>
      <c r="E97" s="392">
        <v>2995.3385279999998</v>
      </c>
      <c r="F97" s="298">
        <f t="shared" si="11"/>
        <v>1152.0532799999999</v>
      </c>
      <c r="G97" s="44">
        <v>12447</v>
      </c>
      <c r="H97" s="299">
        <v>3435.358878</v>
      </c>
      <c r="I97" s="298">
        <f t="shared" si="12"/>
        <v>1321.291876153846</v>
      </c>
      <c r="J97" s="70" t="str">
        <f t="shared" si="18"/>
        <v/>
      </c>
      <c r="K97" s="70" t="str">
        <f t="shared" si="19"/>
        <v/>
      </c>
      <c r="L97" s="530"/>
      <c r="M97" s="530"/>
      <c r="N97" s="3"/>
      <c r="O97" s="3"/>
    </row>
    <row r="98" spans="1:15" ht="15.75" customHeight="1">
      <c r="A98" s="258" t="s">
        <v>210</v>
      </c>
      <c r="B98" s="307" t="s">
        <v>3</v>
      </c>
      <c r="C98" s="308">
        <v>2</v>
      </c>
      <c r="D98" s="44">
        <v>10372</v>
      </c>
      <c r="E98" s="392">
        <v>1083.1358069999999</v>
      </c>
      <c r="F98" s="298">
        <f t="shared" si="11"/>
        <v>541.56790349999994</v>
      </c>
      <c r="G98" s="44">
        <v>10381</v>
      </c>
      <c r="H98" s="299">
        <v>1493.2119150000001</v>
      </c>
      <c r="I98" s="298">
        <f t="shared" si="12"/>
        <v>746.60595750000005</v>
      </c>
      <c r="J98" s="70" t="str">
        <f t="shared" si="13"/>
        <v/>
      </c>
      <c r="K98" s="70" t="str">
        <f t="shared" si="17"/>
        <v/>
      </c>
      <c r="L98" s="530"/>
      <c r="M98" s="530"/>
      <c r="N98" s="3"/>
      <c r="O98" s="3"/>
    </row>
    <row r="99" spans="1:15" ht="15.75" customHeight="1">
      <c r="A99" s="258" t="s">
        <v>211</v>
      </c>
      <c r="B99" s="307" t="s">
        <v>4</v>
      </c>
      <c r="C99" s="308">
        <v>2</v>
      </c>
      <c r="D99" s="44">
        <v>12115</v>
      </c>
      <c r="E99" s="392">
        <v>1867.6292309999997</v>
      </c>
      <c r="F99" s="298">
        <f t="shared" si="11"/>
        <v>933.81461549999983</v>
      </c>
      <c r="G99" s="44" t="s">
        <v>89</v>
      </c>
      <c r="H99" s="299" t="s">
        <v>89</v>
      </c>
      <c r="I99" s="298" t="s">
        <v>89</v>
      </c>
      <c r="J99" s="70" t="str">
        <f t="shared" si="13"/>
        <v/>
      </c>
      <c r="L99" s="530"/>
      <c r="M99" s="530"/>
      <c r="N99" s="3"/>
      <c r="O99" s="3"/>
    </row>
    <row r="100" spans="1:15" ht="15.75" customHeight="1">
      <c r="A100" s="258" t="s">
        <v>227</v>
      </c>
      <c r="B100" s="307" t="s">
        <v>2</v>
      </c>
      <c r="C100" s="308">
        <v>2.6</v>
      </c>
      <c r="D100" s="44">
        <v>10217</v>
      </c>
      <c r="E100" s="392">
        <v>2108.3260769999997</v>
      </c>
      <c r="F100" s="298">
        <f t="shared" si="11"/>
        <v>810.89464499999985</v>
      </c>
      <c r="G100" s="44">
        <v>10219</v>
      </c>
      <c r="H100" s="299">
        <v>2638.7506079999998</v>
      </c>
      <c r="I100" s="298">
        <f t="shared" si="12"/>
        <v>1014.9040799999999</v>
      </c>
      <c r="J100" s="70" t="str">
        <f t="shared" si="13"/>
        <v/>
      </c>
      <c r="K100" s="70" t="str">
        <f t="shared" si="17"/>
        <v/>
      </c>
      <c r="L100" s="530"/>
      <c r="M100" s="530"/>
      <c r="N100" s="3"/>
      <c r="O100" s="3"/>
    </row>
    <row r="101" spans="1:15" ht="15.75" customHeight="1">
      <c r="A101" s="258" t="s">
        <v>230</v>
      </c>
      <c r="B101" s="307" t="s">
        <v>2</v>
      </c>
      <c r="C101" s="308">
        <v>2.6</v>
      </c>
      <c r="D101" s="44">
        <v>10385</v>
      </c>
      <c r="E101" s="392">
        <v>2442.6272519999993</v>
      </c>
      <c r="F101" s="298">
        <f t="shared" si="11"/>
        <v>939.4720199999997</v>
      </c>
      <c r="G101" s="44">
        <v>10389</v>
      </c>
      <c r="H101" s="299">
        <v>2973.0517829999999</v>
      </c>
      <c r="I101" s="298">
        <f t="shared" si="12"/>
        <v>1143.4814549999999</v>
      </c>
      <c r="J101" s="70" t="str">
        <f t="shared" si="13"/>
        <v/>
      </c>
      <c r="K101" s="70" t="str">
        <f t="shared" si="17"/>
        <v/>
      </c>
      <c r="L101" s="530"/>
      <c r="M101" s="530"/>
      <c r="N101" s="3"/>
      <c r="O101" s="3"/>
    </row>
    <row r="102" spans="1:15" ht="15.75" customHeight="1">
      <c r="A102" s="490" t="s">
        <v>229</v>
      </c>
      <c r="B102" s="309" t="s">
        <v>2</v>
      </c>
      <c r="C102" s="297">
        <v>2.6</v>
      </c>
      <c r="D102" s="41">
        <v>12368</v>
      </c>
      <c r="E102" s="392">
        <v>3109.6295279999995</v>
      </c>
      <c r="F102" s="298">
        <f t="shared" si="11"/>
        <v>1196.0113569230766</v>
      </c>
      <c r="G102" s="41">
        <v>12449</v>
      </c>
      <c r="H102" s="300">
        <v>3626.4534299999996</v>
      </c>
      <c r="I102" s="298">
        <f t="shared" si="12"/>
        <v>1394.7897807692304</v>
      </c>
      <c r="J102" s="70" t="str">
        <f t="shared" si="13"/>
        <v/>
      </c>
      <c r="K102" s="70" t="str">
        <f t="shared" si="17"/>
        <v/>
      </c>
      <c r="L102" s="530"/>
      <c r="M102" s="530"/>
      <c r="N102" s="3"/>
      <c r="O102" s="3"/>
    </row>
    <row r="103" spans="1:15" ht="15.75" customHeight="1">
      <c r="A103" s="248" t="s">
        <v>231</v>
      </c>
      <c r="B103" s="309" t="s">
        <v>2</v>
      </c>
      <c r="C103" s="297">
        <v>2.6</v>
      </c>
      <c r="D103" s="41">
        <v>12285</v>
      </c>
      <c r="E103" s="392">
        <v>2513.9448360000001</v>
      </c>
      <c r="F103" s="298">
        <f t="shared" si="11"/>
        <v>966.90186000000006</v>
      </c>
      <c r="G103" s="41">
        <v>12431</v>
      </c>
      <c r="H103" s="300">
        <v>3044.3693669999998</v>
      </c>
      <c r="I103" s="298">
        <f t="shared" si="12"/>
        <v>1170.9112949999999</v>
      </c>
      <c r="J103" s="70" t="str">
        <f t="shared" si="13"/>
        <v/>
      </c>
      <c r="K103" s="70" t="str">
        <f t="shared" si="17"/>
        <v/>
      </c>
      <c r="L103" s="530"/>
      <c r="M103" s="530"/>
      <c r="N103" s="3"/>
      <c r="O103" s="3"/>
    </row>
    <row r="104" spans="1:15" ht="15.75" customHeight="1">
      <c r="A104" s="248" t="s">
        <v>152</v>
      </c>
      <c r="B104" s="309" t="s">
        <v>2</v>
      </c>
      <c r="C104" s="297">
        <v>2.6</v>
      </c>
      <c r="D104" s="41">
        <v>15295</v>
      </c>
      <c r="E104" s="392">
        <v>3231.2351519999997</v>
      </c>
      <c r="F104" s="298">
        <f t="shared" si="11"/>
        <v>1242.7827507692307</v>
      </c>
      <c r="G104" s="41">
        <v>15303</v>
      </c>
      <c r="H104" s="300">
        <v>3748.0590540000003</v>
      </c>
      <c r="I104" s="298">
        <f t="shared" si="12"/>
        <v>1441.5611746153847</v>
      </c>
      <c r="J104" s="70" t="str">
        <f t="shared" ref="J104:J108" si="20">IF($I$2&lt;&gt;0,E104*(1-$I$2),"")</f>
        <v/>
      </c>
      <c r="K104" s="70" t="str">
        <f t="shared" si="17"/>
        <v/>
      </c>
      <c r="L104" s="530"/>
      <c r="M104" s="530"/>
      <c r="N104" s="3"/>
      <c r="O104" s="3"/>
    </row>
    <row r="105" spans="1:15" ht="15.75" customHeight="1">
      <c r="A105" s="490" t="s">
        <v>233</v>
      </c>
      <c r="B105" s="309" t="s">
        <v>2</v>
      </c>
      <c r="C105" s="297">
        <v>2.6</v>
      </c>
      <c r="D105" s="41">
        <v>12372</v>
      </c>
      <c r="E105" s="392">
        <v>3279.0087899999999</v>
      </c>
      <c r="F105" s="298">
        <f t="shared" si="11"/>
        <v>1261.1572269230769</v>
      </c>
      <c r="G105" s="41">
        <v>12444</v>
      </c>
      <c r="H105" s="300">
        <v>3795.8326920000004</v>
      </c>
      <c r="I105" s="298">
        <f t="shared" si="12"/>
        <v>1459.935650769231</v>
      </c>
      <c r="J105" s="70" t="str">
        <f t="shared" si="20"/>
        <v/>
      </c>
      <c r="K105" s="70" t="str">
        <f t="shared" si="17"/>
        <v/>
      </c>
      <c r="L105" s="530"/>
      <c r="M105" s="530"/>
      <c r="N105" s="3"/>
      <c r="O105" s="3"/>
    </row>
    <row r="106" spans="1:15" ht="15.75" customHeight="1">
      <c r="A106" s="471" t="s">
        <v>529</v>
      </c>
      <c r="B106" s="307" t="s">
        <v>174</v>
      </c>
      <c r="C106" s="438">
        <v>2.6</v>
      </c>
      <c r="D106" s="41">
        <v>19328</v>
      </c>
      <c r="E106" s="392">
        <v>2692.2387960000001</v>
      </c>
      <c r="F106" s="298">
        <f t="shared" si="11"/>
        <v>1035.4764600000001</v>
      </c>
      <c r="G106" s="41">
        <v>19339</v>
      </c>
      <c r="H106" s="300">
        <v>3140.0309339999994</v>
      </c>
      <c r="I106" s="298">
        <f t="shared" si="12"/>
        <v>1207.7042053846151</v>
      </c>
      <c r="J106" s="70" t="str">
        <f t="shared" si="20"/>
        <v/>
      </c>
      <c r="K106" s="70" t="str">
        <f t="shared" si="17"/>
        <v/>
      </c>
      <c r="L106" s="530"/>
      <c r="M106" s="530"/>
      <c r="N106" s="3"/>
      <c r="O106" s="3"/>
    </row>
    <row r="107" spans="1:15" ht="15.75" customHeight="1">
      <c r="A107" s="451" t="s">
        <v>278</v>
      </c>
      <c r="B107" s="309" t="s">
        <v>2</v>
      </c>
      <c r="C107" s="297">
        <v>2.6</v>
      </c>
      <c r="D107" s="41">
        <v>17276</v>
      </c>
      <c r="E107" s="392">
        <v>2714.525541</v>
      </c>
      <c r="F107" s="298">
        <f t="shared" si="11"/>
        <v>1044.0482849999999</v>
      </c>
      <c r="G107" s="43">
        <v>17277</v>
      </c>
      <c r="H107" s="300">
        <v>3161.7462239999995</v>
      </c>
      <c r="I107" s="298">
        <f t="shared" ref="I107:I108" si="21">H107/C107</f>
        <v>1216.0562399999999</v>
      </c>
      <c r="J107" s="70" t="str">
        <f t="shared" si="20"/>
        <v/>
      </c>
      <c r="K107" s="70" t="str">
        <f t="shared" si="17"/>
        <v/>
      </c>
      <c r="L107" s="530"/>
      <c r="M107" s="530"/>
      <c r="N107" s="3"/>
      <c r="O107" s="3"/>
    </row>
    <row r="108" spans="1:15" ht="15.75" customHeight="1" thickBot="1">
      <c r="A108" s="452" t="s">
        <v>279</v>
      </c>
      <c r="B108" s="367" t="s">
        <v>280</v>
      </c>
      <c r="C108" s="304">
        <v>2.6</v>
      </c>
      <c r="D108" s="48">
        <v>17274</v>
      </c>
      <c r="E108" s="396">
        <v>2714.525541</v>
      </c>
      <c r="F108" s="306">
        <f t="shared" ref="F108" si="22">E108/C108</f>
        <v>1044.0482849999999</v>
      </c>
      <c r="G108" s="50">
        <v>17275</v>
      </c>
      <c r="H108" s="305">
        <v>3161.7462239999995</v>
      </c>
      <c r="I108" s="306">
        <f t="shared" si="21"/>
        <v>1216.0562399999999</v>
      </c>
      <c r="J108" s="70" t="str">
        <f t="shared" si="20"/>
        <v/>
      </c>
      <c r="K108" s="70" t="str">
        <f t="shared" si="17"/>
        <v/>
      </c>
      <c r="L108" s="530"/>
      <c r="M108" s="530"/>
      <c r="N108" s="3"/>
      <c r="O108" s="3"/>
    </row>
    <row r="109" spans="1:15" ht="15.75" customHeight="1" thickBot="1">
      <c r="A109" s="81"/>
      <c r="B109" s="363"/>
      <c r="C109" s="364"/>
      <c r="D109" s="136"/>
      <c r="E109" s="137"/>
      <c r="F109" s="376"/>
      <c r="G109" s="136"/>
      <c r="H109" s="138"/>
      <c r="I109" s="376"/>
      <c r="L109" s="530"/>
      <c r="M109" s="530"/>
      <c r="N109" s="3"/>
      <c r="O109" s="3"/>
    </row>
    <row r="110" spans="1:15" ht="15.75" customHeight="1" thickBot="1">
      <c r="A110" s="475" t="s">
        <v>413</v>
      </c>
      <c r="B110" s="476"/>
      <c r="C110" s="477"/>
      <c r="D110" s="47"/>
      <c r="E110" s="61"/>
      <c r="F110" s="13"/>
      <c r="G110" s="47"/>
      <c r="H110" s="59"/>
      <c r="I110" s="13"/>
      <c r="L110" s="530"/>
      <c r="M110" s="530"/>
      <c r="N110" s="3"/>
      <c r="O110" s="3"/>
    </row>
    <row r="111" spans="1:15" ht="15.75" customHeight="1">
      <c r="A111" s="286" t="s">
        <v>414</v>
      </c>
      <c r="B111" s="365" t="s">
        <v>117</v>
      </c>
      <c r="C111" s="366">
        <v>2.6</v>
      </c>
      <c r="D111" s="51">
        <v>18605</v>
      </c>
      <c r="E111" s="379">
        <v>5142.1806720000004</v>
      </c>
      <c r="F111" s="302">
        <f t="shared" ref="F111:F112" si="23">E111/C111</f>
        <v>1977.7617969230771</v>
      </c>
      <c r="G111" s="374">
        <v>18606</v>
      </c>
      <c r="H111" s="301">
        <v>5510.0834010000008</v>
      </c>
      <c r="I111" s="302">
        <f t="shared" ref="I111:I112" si="24">H111/C111</f>
        <v>2119.2628465384619</v>
      </c>
      <c r="J111" s="70" t="str">
        <f>IF($I$2&lt;&gt;0,E111*(1-$I$2),"")</f>
        <v/>
      </c>
      <c r="K111" s="70" t="str">
        <f>IF($I$2&lt;&gt;0,H111*(1-$I$2),"")</f>
        <v/>
      </c>
      <c r="L111" s="530"/>
      <c r="M111" s="530"/>
      <c r="N111" s="3"/>
      <c r="O111" s="3"/>
    </row>
    <row r="112" spans="1:15" ht="15.75" customHeight="1" thickBot="1">
      <c r="A112" s="287" t="s">
        <v>415</v>
      </c>
      <c r="B112" s="367" t="s">
        <v>416</v>
      </c>
      <c r="C112" s="368">
        <v>2.6</v>
      </c>
      <c r="D112" s="48">
        <v>18434</v>
      </c>
      <c r="E112" s="380">
        <v>5142.1806720000004</v>
      </c>
      <c r="F112" s="227">
        <f t="shared" si="23"/>
        <v>1977.7617969230771</v>
      </c>
      <c r="G112" s="375">
        <v>18607</v>
      </c>
      <c r="H112" s="338">
        <v>5510.0834010000008</v>
      </c>
      <c r="I112" s="306">
        <f t="shared" si="24"/>
        <v>2119.2628465384619</v>
      </c>
      <c r="J112" s="70" t="str">
        <f>IF($I$2&lt;&gt;0,E112*(1-$I$2),"")</f>
        <v/>
      </c>
      <c r="K112" s="70" t="str">
        <f>IF($I$2&lt;&gt;0,H112*(1-$I$2),"")</f>
        <v/>
      </c>
      <c r="L112" s="530"/>
      <c r="M112" s="530"/>
      <c r="N112" s="3"/>
      <c r="O112" s="3"/>
    </row>
    <row r="113" spans="1:15" ht="15.75" customHeight="1" thickBot="1">
      <c r="A113" s="143"/>
      <c r="B113" s="369"/>
      <c r="C113" s="370"/>
      <c r="D113" s="53"/>
      <c r="E113" s="78"/>
      <c r="F113" s="80"/>
      <c r="G113" s="53"/>
      <c r="H113" s="79"/>
      <c r="I113" s="80"/>
      <c r="L113" s="530"/>
      <c r="M113" s="530"/>
      <c r="N113" s="3"/>
      <c r="O113" s="3"/>
    </row>
    <row r="114" spans="1:15" ht="15.75" customHeight="1" thickBot="1">
      <c r="A114" s="475" t="s">
        <v>365</v>
      </c>
      <c r="B114" s="476"/>
      <c r="C114" s="477"/>
      <c r="D114" s="47"/>
      <c r="E114" s="61"/>
      <c r="F114" s="13"/>
      <c r="G114" s="47"/>
      <c r="H114" s="59"/>
      <c r="I114" s="13"/>
      <c r="L114" s="530"/>
      <c r="M114" s="530"/>
      <c r="N114" s="3"/>
      <c r="O114" s="3"/>
    </row>
    <row r="115" spans="1:15" ht="15.75" customHeight="1">
      <c r="A115" s="509" t="s">
        <v>6</v>
      </c>
      <c r="B115" s="317" t="s">
        <v>314</v>
      </c>
      <c r="C115" s="296">
        <v>2.6</v>
      </c>
      <c r="D115" s="51">
        <v>14780</v>
      </c>
      <c r="E115" s="382">
        <v>4499.4080879999992</v>
      </c>
      <c r="F115" s="302">
        <f t="shared" ref="F115:F162" si="25">E115/C115</f>
        <v>1730.5415723076919</v>
      </c>
      <c r="G115" s="51">
        <v>14799</v>
      </c>
      <c r="H115" s="299">
        <v>5016.2319900000002</v>
      </c>
      <c r="I115" s="302">
        <f t="shared" ref="I115:I162" si="26">H115/C115</f>
        <v>1929.3199961538462</v>
      </c>
      <c r="J115" s="70" t="str">
        <f t="shared" ref="J115" si="27">IF($I$2&lt;&gt;0,E115*(1-$I$2),"")</f>
        <v/>
      </c>
      <c r="K115" s="70" t="str">
        <f t="shared" ref="K115" si="28">IF($I$2&lt;&gt;0,H115*(1-$I$2),"")</f>
        <v/>
      </c>
      <c r="L115" s="530"/>
      <c r="M115" s="530"/>
      <c r="N115" s="3"/>
      <c r="O115" s="3"/>
    </row>
    <row r="116" spans="1:15" ht="15.75" customHeight="1">
      <c r="A116" s="313" t="s">
        <v>417</v>
      </c>
      <c r="B116" s="317" t="s">
        <v>418</v>
      </c>
      <c r="C116" s="308">
        <v>2.6</v>
      </c>
      <c r="D116" s="44">
        <v>18567</v>
      </c>
      <c r="E116" s="382">
        <v>3474.4463999999998</v>
      </c>
      <c r="F116" s="298">
        <f t="shared" si="25"/>
        <v>1336.3255384615384</v>
      </c>
      <c r="G116" s="44">
        <v>18580</v>
      </c>
      <c r="H116" s="299">
        <v>3991.2703019999999</v>
      </c>
      <c r="I116" s="298">
        <f t="shared" si="26"/>
        <v>1535.1039623076922</v>
      </c>
      <c r="J116" s="70" t="str">
        <f t="shared" ref="J116:J148" si="29">IF($I$2&lt;&gt;0,E116*(1-$I$2),"")</f>
        <v/>
      </c>
      <c r="K116" s="70" t="str">
        <f t="shared" ref="K116:K148" si="30">IF($I$2&lt;&gt;0,H116*(1-$I$2),"")</f>
        <v/>
      </c>
      <c r="L116" s="530"/>
      <c r="M116" s="530"/>
      <c r="N116" s="3"/>
      <c r="O116" s="3"/>
    </row>
    <row r="117" spans="1:15" ht="15.75" customHeight="1">
      <c r="A117" s="313" t="s">
        <v>419</v>
      </c>
      <c r="B117" s="317" t="s">
        <v>412</v>
      </c>
      <c r="C117" s="308">
        <v>2.6</v>
      </c>
      <c r="D117" s="44">
        <v>18568</v>
      </c>
      <c r="E117" s="382">
        <v>3474.4463999999998</v>
      </c>
      <c r="F117" s="298">
        <f t="shared" si="25"/>
        <v>1336.3255384615384</v>
      </c>
      <c r="G117" s="44">
        <v>18581</v>
      </c>
      <c r="H117" s="299">
        <v>3991.2703019999999</v>
      </c>
      <c r="I117" s="298">
        <f t="shared" si="26"/>
        <v>1535.1039623076922</v>
      </c>
      <c r="J117" s="70" t="str">
        <f t="shared" si="29"/>
        <v/>
      </c>
      <c r="K117" s="70" t="str">
        <f t="shared" si="30"/>
        <v/>
      </c>
      <c r="L117" s="530"/>
      <c r="M117" s="530"/>
      <c r="N117" s="3"/>
      <c r="O117" s="3"/>
    </row>
    <row r="118" spans="1:15" ht="15.75" customHeight="1">
      <c r="A118" s="313" t="s">
        <v>420</v>
      </c>
      <c r="B118" s="317" t="s">
        <v>299</v>
      </c>
      <c r="C118" s="308">
        <v>2.6</v>
      </c>
      <c r="D118" s="44">
        <v>18566</v>
      </c>
      <c r="E118" s="382">
        <v>3474.4463999999998</v>
      </c>
      <c r="F118" s="298">
        <f t="shared" si="25"/>
        <v>1336.3255384615384</v>
      </c>
      <c r="G118" s="44">
        <v>18579</v>
      </c>
      <c r="H118" s="299">
        <v>3991.2703019999999</v>
      </c>
      <c r="I118" s="298">
        <f t="shared" si="26"/>
        <v>1535.1039623076922</v>
      </c>
      <c r="J118" s="70" t="str">
        <f t="shared" si="29"/>
        <v/>
      </c>
      <c r="K118" s="70" t="str">
        <f t="shared" si="30"/>
        <v/>
      </c>
      <c r="L118" s="530"/>
      <c r="M118" s="530"/>
      <c r="N118" s="3"/>
      <c r="O118" s="3"/>
    </row>
    <row r="119" spans="1:15" ht="15.75" customHeight="1">
      <c r="A119" s="494" t="s">
        <v>26</v>
      </c>
      <c r="B119" s="317" t="s">
        <v>115</v>
      </c>
      <c r="C119" s="308">
        <v>2.6</v>
      </c>
      <c r="D119" s="44">
        <v>11591</v>
      </c>
      <c r="E119" s="382">
        <v>3965.2119540000003</v>
      </c>
      <c r="F119" s="298">
        <f t="shared" si="25"/>
        <v>1525.0815207692308</v>
      </c>
      <c r="G119" s="44">
        <v>11712</v>
      </c>
      <c r="H119" s="299">
        <v>4482.0358559999986</v>
      </c>
      <c r="I119" s="298">
        <f t="shared" si="26"/>
        <v>1723.8599446153839</v>
      </c>
      <c r="J119" s="70" t="str">
        <f t="shared" si="29"/>
        <v/>
      </c>
      <c r="K119" s="70" t="str">
        <f t="shared" si="30"/>
        <v/>
      </c>
      <c r="L119" s="530"/>
      <c r="M119" s="530"/>
      <c r="N119" s="3"/>
      <c r="O119" s="3"/>
    </row>
    <row r="120" spans="1:15" ht="15.75" customHeight="1">
      <c r="A120" s="495" t="s">
        <v>25</v>
      </c>
      <c r="B120" s="318" t="s">
        <v>115</v>
      </c>
      <c r="C120" s="297">
        <v>2.6</v>
      </c>
      <c r="D120" s="41">
        <v>11592</v>
      </c>
      <c r="E120" s="381">
        <v>3965.2119540000003</v>
      </c>
      <c r="F120" s="298">
        <f t="shared" si="25"/>
        <v>1525.0815207692308</v>
      </c>
      <c r="G120" s="41">
        <v>11713</v>
      </c>
      <c r="H120" s="300">
        <v>4482.0358559999986</v>
      </c>
      <c r="I120" s="298">
        <f t="shared" si="26"/>
        <v>1723.8599446153839</v>
      </c>
      <c r="J120" s="70" t="str">
        <f t="shared" si="29"/>
        <v/>
      </c>
      <c r="K120" s="70" t="str">
        <f t="shared" si="30"/>
        <v/>
      </c>
      <c r="L120" s="530"/>
      <c r="M120" s="530"/>
      <c r="N120" s="3"/>
      <c r="O120" s="3"/>
    </row>
    <row r="121" spans="1:15" ht="15.75" customHeight="1">
      <c r="A121" s="495" t="s">
        <v>24</v>
      </c>
      <c r="B121" s="318" t="s">
        <v>115</v>
      </c>
      <c r="C121" s="297">
        <v>2.6</v>
      </c>
      <c r="D121" s="41">
        <v>11590</v>
      </c>
      <c r="E121" s="381">
        <v>3587.3659079999993</v>
      </c>
      <c r="F121" s="298">
        <f t="shared" si="25"/>
        <v>1379.7561184615381</v>
      </c>
      <c r="G121" s="41">
        <v>11652</v>
      </c>
      <c r="H121" s="300">
        <v>4104.1898099999999</v>
      </c>
      <c r="I121" s="298">
        <f t="shared" si="26"/>
        <v>1578.5345423076922</v>
      </c>
      <c r="J121" s="70" t="str">
        <f t="shared" si="29"/>
        <v/>
      </c>
      <c r="K121" s="70" t="str">
        <f t="shared" si="30"/>
        <v/>
      </c>
      <c r="L121" s="530"/>
      <c r="M121" s="530"/>
      <c r="N121" s="3"/>
      <c r="O121" s="3"/>
    </row>
    <row r="122" spans="1:15" ht="15.75" customHeight="1">
      <c r="A122" s="508" t="s">
        <v>530</v>
      </c>
      <c r="B122" s="318" t="s">
        <v>293</v>
      </c>
      <c r="C122" s="310">
        <v>2.6</v>
      </c>
      <c r="D122" s="41">
        <v>19335</v>
      </c>
      <c r="E122" s="381">
        <v>2482.7433930000002</v>
      </c>
      <c r="F122" s="436">
        <f t="shared" si="25"/>
        <v>954.90130500000009</v>
      </c>
      <c r="G122" s="41">
        <v>19346</v>
      </c>
      <c r="H122" s="300">
        <v>3569.9936760000001</v>
      </c>
      <c r="I122" s="436">
        <f t="shared" si="26"/>
        <v>1373.0744907692308</v>
      </c>
      <c r="J122" s="70" t="str">
        <f t="shared" si="29"/>
        <v/>
      </c>
      <c r="K122" s="70" t="str">
        <f t="shared" si="30"/>
        <v/>
      </c>
      <c r="L122" s="530"/>
      <c r="M122" s="530"/>
      <c r="N122" s="3"/>
      <c r="O122" s="3"/>
    </row>
    <row r="123" spans="1:15" s="506" customFormat="1" ht="15" customHeight="1">
      <c r="A123" s="514" t="s">
        <v>562</v>
      </c>
      <c r="B123" s="521" t="s">
        <v>293</v>
      </c>
      <c r="C123" s="522">
        <v>2.6</v>
      </c>
      <c r="D123" s="44">
        <v>19519</v>
      </c>
      <c r="E123" s="381">
        <v>3474.4260000000004</v>
      </c>
      <c r="F123" s="436">
        <f t="shared" si="25"/>
        <v>1336.3176923076924</v>
      </c>
      <c r="G123" s="44">
        <v>19523</v>
      </c>
      <c r="H123" s="300">
        <v>4625.3940000000002</v>
      </c>
      <c r="I123" s="436">
        <f t="shared" si="26"/>
        <v>1778.9976923076924</v>
      </c>
      <c r="J123" s="70" t="str">
        <f t="shared" ref="J123" si="31">IF($I$2&lt;&gt;0,E123*(1-$I$2),"")</f>
        <v/>
      </c>
      <c r="K123" s="70" t="str">
        <f t="shared" ref="K123" si="32">IF($I$2&lt;&gt;0,H123*(1-$I$2),"")</f>
        <v/>
      </c>
      <c r="L123" s="530"/>
      <c r="M123" s="530"/>
    </row>
    <row r="124" spans="1:15" ht="15.75" customHeight="1">
      <c r="A124" s="164" t="s">
        <v>23</v>
      </c>
      <c r="B124" s="318" t="s">
        <v>378</v>
      </c>
      <c r="C124" s="297">
        <v>2.6</v>
      </c>
      <c r="D124" s="41">
        <v>13410</v>
      </c>
      <c r="E124" s="381">
        <v>4086.8175779999997</v>
      </c>
      <c r="F124" s="298">
        <f t="shared" si="25"/>
        <v>1571.8529146153844</v>
      </c>
      <c r="G124" s="41">
        <v>13520</v>
      </c>
      <c r="H124" s="300">
        <v>4603.6414800000002</v>
      </c>
      <c r="I124" s="298">
        <f t="shared" si="26"/>
        <v>1770.6313384615385</v>
      </c>
      <c r="J124" s="70" t="str">
        <f t="shared" si="29"/>
        <v/>
      </c>
      <c r="K124" s="70" t="str">
        <f t="shared" si="30"/>
        <v/>
      </c>
      <c r="L124" s="530"/>
      <c r="M124" s="530"/>
      <c r="N124" s="3"/>
      <c r="O124" s="3"/>
    </row>
    <row r="125" spans="1:15" ht="15.75" customHeight="1">
      <c r="A125" s="164" t="s">
        <v>234</v>
      </c>
      <c r="B125" s="318" t="s">
        <v>378</v>
      </c>
      <c r="C125" s="297">
        <v>2.6</v>
      </c>
      <c r="D125" s="41">
        <v>13411</v>
      </c>
      <c r="E125" s="381">
        <v>4269.2260139999999</v>
      </c>
      <c r="F125" s="298">
        <f t="shared" si="25"/>
        <v>1642.0100053846152</v>
      </c>
      <c r="G125" s="41">
        <v>13521</v>
      </c>
      <c r="H125" s="300">
        <v>4786.0499159999999</v>
      </c>
      <c r="I125" s="298">
        <f t="shared" si="26"/>
        <v>1840.7884292307692</v>
      </c>
      <c r="J125" s="70" t="str">
        <f t="shared" si="29"/>
        <v/>
      </c>
      <c r="K125" s="70" t="str">
        <f t="shared" si="30"/>
        <v/>
      </c>
      <c r="L125" s="530"/>
      <c r="M125" s="530"/>
      <c r="N125" s="3"/>
      <c r="O125" s="3"/>
    </row>
    <row r="126" spans="1:15" ht="15.75" customHeight="1">
      <c r="A126" s="495" t="s">
        <v>22</v>
      </c>
      <c r="B126" s="318" t="s">
        <v>174</v>
      </c>
      <c r="C126" s="297">
        <v>2.6</v>
      </c>
      <c r="D126" s="41">
        <v>13811</v>
      </c>
      <c r="E126" s="381">
        <v>2977.5091319999997</v>
      </c>
      <c r="F126" s="298">
        <f t="shared" si="25"/>
        <v>1145.1958199999999</v>
      </c>
      <c r="G126" s="41">
        <v>13826</v>
      </c>
      <c r="H126" s="300">
        <v>3417.9866459999998</v>
      </c>
      <c r="I126" s="298">
        <f t="shared" si="26"/>
        <v>1314.6102484615383</v>
      </c>
      <c r="J126" s="70" t="str">
        <f t="shared" si="29"/>
        <v/>
      </c>
      <c r="K126" s="70" t="str">
        <f t="shared" si="30"/>
        <v/>
      </c>
      <c r="L126" s="530"/>
      <c r="M126" s="530"/>
      <c r="N126" s="3"/>
      <c r="O126" s="3"/>
    </row>
    <row r="127" spans="1:15" ht="15.75" customHeight="1">
      <c r="A127" s="495" t="s">
        <v>196</v>
      </c>
      <c r="B127" s="318" t="s">
        <v>174</v>
      </c>
      <c r="C127" s="297">
        <v>2.6</v>
      </c>
      <c r="D127" s="41">
        <v>16430</v>
      </c>
      <c r="E127" s="381">
        <v>2977.5091319999997</v>
      </c>
      <c r="F127" s="298">
        <f t="shared" si="25"/>
        <v>1145.1958199999999</v>
      </c>
      <c r="G127" s="41">
        <v>16431</v>
      </c>
      <c r="H127" s="300">
        <v>3417.9866459999998</v>
      </c>
      <c r="I127" s="298">
        <f t="shared" si="26"/>
        <v>1314.6102484615383</v>
      </c>
      <c r="J127" s="70" t="str">
        <f t="shared" si="29"/>
        <v/>
      </c>
      <c r="K127" s="70" t="str">
        <f t="shared" si="30"/>
        <v/>
      </c>
      <c r="L127" s="530"/>
      <c r="M127" s="530"/>
      <c r="N127" s="3"/>
      <c r="O127" s="3"/>
    </row>
    <row r="128" spans="1:15" ht="15.75" customHeight="1">
      <c r="A128" s="447" t="s">
        <v>14</v>
      </c>
      <c r="B128" s="318" t="s">
        <v>115</v>
      </c>
      <c r="C128" s="297">
        <v>2.6</v>
      </c>
      <c r="D128" s="41">
        <v>14788</v>
      </c>
      <c r="E128" s="381">
        <v>4499.4080879999992</v>
      </c>
      <c r="F128" s="298">
        <f t="shared" si="25"/>
        <v>1730.5415723076919</v>
      </c>
      <c r="G128" s="41">
        <v>14807</v>
      </c>
      <c r="H128" s="300">
        <v>5501.6258670000007</v>
      </c>
      <c r="I128" s="298">
        <f t="shared" si="26"/>
        <v>2116.0099488461542</v>
      </c>
      <c r="J128" s="70" t="str">
        <f t="shared" si="29"/>
        <v/>
      </c>
      <c r="K128" s="70" t="str">
        <f t="shared" si="30"/>
        <v/>
      </c>
      <c r="L128" s="530"/>
      <c r="M128" s="530"/>
      <c r="N128" s="3"/>
      <c r="O128" s="3"/>
    </row>
    <row r="129" spans="1:15" ht="15.75" customHeight="1">
      <c r="A129" s="447" t="s">
        <v>15</v>
      </c>
      <c r="B129" s="318" t="s">
        <v>115</v>
      </c>
      <c r="C129" s="297">
        <v>2.6</v>
      </c>
      <c r="D129" s="41">
        <v>14789</v>
      </c>
      <c r="E129" s="381">
        <v>4499.4080879999992</v>
      </c>
      <c r="F129" s="298">
        <f t="shared" si="25"/>
        <v>1730.5415723076919</v>
      </c>
      <c r="G129" s="41">
        <v>14808</v>
      </c>
      <c r="H129" s="300">
        <v>5501.6258670000007</v>
      </c>
      <c r="I129" s="298">
        <f t="shared" si="26"/>
        <v>2116.0099488461542</v>
      </c>
      <c r="J129" s="70" t="str">
        <f t="shared" si="29"/>
        <v/>
      </c>
      <c r="K129" s="70" t="str">
        <f t="shared" si="30"/>
        <v/>
      </c>
      <c r="L129" s="530"/>
      <c r="M129" s="530"/>
      <c r="N129" s="3"/>
      <c r="O129" s="3"/>
    </row>
    <row r="130" spans="1:15" ht="15.75" customHeight="1">
      <c r="A130" s="447" t="s">
        <v>13</v>
      </c>
      <c r="B130" s="318" t="s">
        <v>115</v>
      </c>
      <c r="C130" s="297">
        <v>2.6</v>
      </c>
      <c r="D130" s="41">
        <v>14787</v>
      </c>
      <c r="E130" s="381">
        <v>4499.4080879999992</v>
      </c>
      <c r="F130" s="298">
        <f t="shared" si="25"/>
        <v>1730.5415723076919</v>
      </c>
      <c r="G130" s="41">
        <v>14806</v>
      </c>
      <c r="H130" s="300">
        <v>5501.6258670000007</v>
      </c>
      <c r="I130" s="298">
        <f t="shared" si="26"/>
        <v>2116.0099488461542</v>
      </c>
      <c r="J130" s="70" t="str">
        <f t="shared" si="29"/>
        <v/>
      </c>
      <c r="K130" s="70" t="str">
        <f t="shared" si="30"/>
        <v/>
      </c>
      <c r="L130" s="530"/>
      <c r="M130" s="530"/>
      <c r="N130" s="3"/>
      <c r="O130" s="3"/>
    </row>
    <row r="131" spans="1:15" ht="15.75" customHeight="1">
      <c r="A131" s="496" t="s">
        <v>235</v>
      </c>
      <c r="B131" s="318" t="s">
        <v>379</v>
      </c>
      <c r="C131" s="297">
        <v>2.6</v>
      </c>
      <c r="D131" s="41">
        <v>11171</v>
      </c>
      <c r="E131" s="381">
        <v>3396.2713560000007</v>
      </c>
      <c r="F131" s="298">
        <f t="shared" si="25"/>
        <v>1306.2582138461541</v>
      </c>
      <c r="G131" s="41">
        <v>11172</v>
      </c>
      <c r="H131" s="300">
        <v>3913.0952579999998</v>
      </c>
      <c r="I131" s="298">
        <f t="shared" si="26"/>
        <v>1505.0366376923075</v>
      </c>
      <c r="J131" s="70" t="str">
        <f t="shared" si="29"/>
        <v/>
      </c>
      <c r="K131" s="70" t="str">
        <f t="shared" si="30"/>
        <v/>
      </c>
      <c r="L131" s="530"/>
      <c r="M131" s="530"/>
      <c r="N131" s="3"/>
      <c r="O131" s="3"/>
    </row>
    <row r="132" spans="1:15" ht="15.75" customHeight="1">
      <c r="A132" s="496" t="s">
        <v>236</v>
      </c>
      <c r="B132" s="318" t="s">
        <v>380</v>
      </c>
      <c r="C132" s="297">
        <v>2.6</v>
      </c>
      <c r="D132" s="41">
        <v>12929</v>
      </c>
      <c r="E132" s="381">
        <v>3087.9142379999994</v>
      </c>
      <c r="F132" s="298">
        <f t="shared" si="25"/>
        <v>1187.659322307692</v>
      </c>
      <c r="G132" s="41">
        <v>12976</v>
      </c>
      <c r="H132" s="300">
        <v>3604.7381399999999</v>
      </c>
      <c r="I132" s="298">
        <f t="shared" si="26"/>
        <v>1386.4377461538461</v>
      </c>
      <c r="J132" s="70" t="str">
        <f t="shared" si="29"/>
        <v/>
      </c>
      <c r="K132" s="70" t="str">
        <f t="shared" si="30"/>
        <v/>
      </c>
      <c r="L132" s="530"/>
      <c r="M132" s="530"/>
      <c r="N132" s="3"/>
      <c r="O132" s="3"/>
    </row>
    <row r="133" spans="1:15" ht="15.75" customHeight="1">
      <c r="A133" s="447" t="s">
        <v>281</v>
      </c>
      <c r="B133" s="318" t="s">
        <v>72</v>
      </c>
      <c r="C133" s="297">
        <v>2.6</v>
      </c>
      <c r="D133" s="43">
        <v>17232</v>
      </c>
      <c r="E133" s="383">
        <v>3804.5188079999994</v>
      </c>
      <c r="F133" s="298">
        <f t="shared" si="25"/>
        <v>1463.2764646153844</v>
      </c>
      <c r="G133" s="43">
        <v>17233</v>
      </c>
      <c r="H133" s="300">
        <v>4321.3427099999999</v>
      </c>
      <c r="I133" s="298">
        <f t="shared" si="26"/>
        <v>1662.0548884615384</v>
      </c>
      <c r="J133" s="70" t="str">
        <f t="shared" si="29"/>
        <v/>
      </c>
      <c r="K133" s="70" t="str">
        <f t="shared" si="30"/>
        <v/>
      </c>
      <c r="L133" s="530"/>
      <c r="M133" s="530"/>
      <c r="N133" s="3"/>
      <c r="O133" s="3"/>
    </row>
    <row r="134" spans="1:15" ht="15.75" customHeight="1">
      <c r="A134" s="447" t="s">
        <v>282</v>
      </c>
      <c r="B134" s="318" t="s">
        <v>72</v>
      </c>
      <c r="C134" s="297">
        <v>2.6</v>
      </c>
      <c r="D134" s="43">
        <v>17230</v>
      </c>
      <c r="E134" s="383">
        <v>3804.5188079999994</v>
      </c>
      <c r="F134" s="298">
        <f t="shared" si="25"/>
        <v>1463.2764646153844</v>
      </c>
      <c r="G134" s="43">
        <v>17231</v>
      </c>
      <c r="H134" s="300">
        <v>4321.3427099999999</v>
      </c>
      <c r="I134" s="298">
        <f t="shared" si="26"/>
        <v>1662.0548884615384</v>
      </c>
      <c r="J134" s="70" t="str">
        <f t="shared" si="29"/>
        <v/>
      </c>
      <c r="K134" s="70" t="str">
        <f t="shared" si="30"/>
        <v/>
      </c>
      <c r="L134" s="530"/>
      <c r="M134" s="530"/>
      <c r="N134" s="3"/>
      <c r="O134" s="3"/>
    </row>
    <row r="135" spans="1:15" ht="15.75" customHeight="1">
      <c r="A135" s="496" t="s">
        <v>7</v>
      </c>
      <c r="B135" s="318" t="s">
        <v>378</v>
      </c>
      <c r="C135" s="297">
        <v>2.6</v>
      </c>
      <c r="D135" s="43">
        <v>14781</v>
      </c>
      <c r="E135" s="381">
        <v>4499.4080879999992</v>
      </c>
      <c r="F135" s="298">
        <f t="shared" si="25"/>
        <v>1730.5415723076919</v>
      </c>
      <c r="G135" s="41">
        <v>14800</v>
      </c>
      <c r="H135" s="300">
        <v>5016.2319900000002</v>
      </c>
      <c r="I135" s="298">
        <f t="shared" si="26"/>
        <v>1929.3199961538462</v>
      </c>
      <c r="J135" s="70" t="str">
        <f t="shared" si="29"/>
        <v/>
      </c>
      <c r="K135" s="70" t="str">
        <f t="shared" si="30"/>
        <v/>
      </c>
      <c r="L135" s="530"/>
      <c r="M135" s="530"/>
      <c r="N135" s="3"/>
      <c r="O135" s="3"/>
    </row>
    <row r="136" spans="1:15" ht="15.75" customHeight="1">
      <c r="A136" s="496" t="s">
        <v>8</v>
      </c>
      <c r="B136" s="318" t="s">
        <v>378</v>
      </c>
      <c r="C136" s="297">
        <v>2.6</v>
      </c>
      <c r="D136" s="43">
        <v>14782</v>
      </c>
      <c r="E136" s="381">
        <v>4499.4080879999992</v>
      </c>
      <c r="F136" s="298">
        <f t="shared" si="25"/>
        <v>1730.5415723076919</v>
      </c>
      <c r="G136" s="41">
        <v>14801</v>
      </c>
      <c r="H136" s="300">
        <v>5016.2319900000002</v>
      </c>
      <c r="I136" s="298">
        <f t="shared" si="26"/>
        <v>1929.3199961538462</v>
      </c>
      <c r="J136" s="70" t="str">
        <f t="shared" si="29"/>
        <v/>
      </c>
      <c r="K136" s="70" t="str">
        <f t="shared" si="30"/>
        <v/>
      </c>
      <c r="L136" s="530"/>
      <c r="M136" s="530"/>
      <c r="N136" s="3"/>
      <c r="O136" s="3"/>
    </row>
    <row r="137" spans="1:15" ht="15.75" customHeight="1">
      <c r="A137" s="447" t="s">
        <v>12</v>
      </c>
      <c r="B137" s="318" t="s">
        <v>74</v>
      </c>
      <c r="C137" s="297">
        <v>2.6</v>
      </c>
      <c r="D137" s="43">
        <v>14786</v>
      </c>
      <c r="E137" s="381">
        <v>4499.4080879999992</v>
      </c>
      <c r="F137" s="298">
        <f t="shared" si="25"/>
        <v>1730.5415723076919</v>
      </c>
      <c r="G137" s="41">
        <v>14805</v>
      </c>
      <c r="H137" s="300">
        <v>5501.6258670000007</v>
      </c>
      <c r="I137" s="298">
        <f t="shared" si="26"/>
        <v>2116.0099488461542</v>
      </c>
      <c r="J137" s="70" t="str">
        <f t="shared" si="29"/>
        <v/>
      </c>
      <c r="K137" s="70" t="str">
        <f t="shared" si="30"/>
        <v/>
      </c>
      <c r="L137" s="530"/>
      <c r="M137" s="530"/>
      <c r="N137" s="3"/>
      <c r="O137" s="3"/>
    </row>
    <row r="138" spans="1:15" ht="15.75" customHeight="1">
      <c r="A138" s="447" t="s">
        <v>11</v>
      </c>
      <c r="B138" s="318" t="s">
        <v>74</v>
      </c>
      <c r="C138" s="297">
        <v>2.6</v>
      </c>
      <c r="D138" s="43">
        <v>14785</v>
      </c>
      <c r="E138" s="381">
        <v>4499.4080879999992</v>
      </c>
      <c r="F138" s="298">
        <f t="shared" si="25"/>
        <v>1730.5415723076919</v>
      </c>
      <c r="G138" s="41">
        <v>14804</v>
      </c>
      <c r="H138" s="300">
        <v>5501.6258670000007</v>
      </c>
      <c r="I138" s="298">
        <f t="shared" si="26"/>
        <v>2116.0099488461542</v>
      </c>
      <c r="J138" s="70" t="str">
        <f t="shared" si="29"/>
        <v/>
      </c>
      <c r="K138" s="70" t="str">
        <f t="shared" si="30"/>
        <v/>
      </c>
      <c r="L138" s="530"/>
      <c r="M138" s="530"/>
      <c r="N138" s="3"/>
      <c r="O138" s="3"/>
    </row>
    <row r="139" spans="1:15" ht="15.75" customHeight="1">
      <c r="A139" s="447" t="s">
        <v>404</v>
      </c>
      <c r="B139" s="318" t="s">
        <v>117</v>
      </c>
      <c r="C139" s="297">
        <v>2.6</v>
      </c>
      <c r="D139" s="43">
        <v>17835</v>
      </c>
      <c r="E139" s="381">
        <v>4773.0207419999997</v>
      </c>
      <c r="F139" s="298">
        <f t="shared" si="25"/>
        <v>1835.7772084615383</v>
      </c>
      <c r="G139" s="41">
        <v>17853</v>
      </c>
      <c r="H139" s="300">
        <v>5150.6382060000014</v>
      </c>
      <c r="I139" s="298">
        <f t="shared" si="26"/>
        <v>1981.014694615385</v>
      </c>
      <c r="J139" s="70" t="str">
        <f t="shared" si="29"/>
        <v/>
      </c>
      <c r="K139" s="70" t="str">
        <f t="shared" si="30"/>
        <v/>
      </c>
      <c r="L139" s="530"/>
      <c r="M139" s="530"/>
      <c r="N139" s="3"/>
      <c r="O139" s="3"/>
    </row>
    <row r="140" spans="1:15" ht="15.75" customHeight="1">
      <c r="A140" s="453" t="s">
        <v>421</v>
      </c>
      <c r="B140" s="318" t="s">
        <v>422</v>
      </c>
      <c r="C140" s="310">
        <v>2.6</v>
      </c>
      <c r="D140" s="41">
        <v>18578</v>
      </c>
      <c r="E140" s="381">
        <v>4773.0207419999997</v>
      </c>
      <c r="F140" s="15">
        <f t="shared" si="25"/>
        <v>1835.7772084615383</v>
      </c>
      <c r="G140" s="312">
        <v>18586</v>
      </c>
      <c r="H140" s="299">
        <v>5150.6382060000014</v>
      </c>
      <c r="I140" s="298">
        <f t="shared" si="26"/>
        <v>1981.014694615385</v>
      </c>
      <c r="J140" s="70" t="str">
        <f t="shared" si="29"/>
        <v/>
      </c>
      <c r="K140" s="70" t="str">
        <f t="shared" si="30"/>
        <v/>
      </c>
      <c r="L140" s="530"/>
      <c r="M140" s="530"/>
      <c r="N140" s="3"/>
      <c r="O140" s="3"/>
    </row>
    <row r="141" spans="1:15" ht="15.75" customHeight="1">
      <c r="A141" s="454" t="s">
        <v>198</v>
      </c>
      <c r="B141" s="317" t="s">
        <v>117</v>
      </c>
      <c r="C141" s="308">
        <v>2.6</v>
      </c>
      <c r="D141" s="44">
        <v>16479</v>
      </c>
      <c r="E141" s="382">
        <v>3587.3659079999993</v>
      </c>
      <c r="F141" s="298">
        <f t="shared" si="25"/>
        <v>1379.7561184615381</v>
      </c>
      <c r="G141" s="44">
        <v>16480</v>
      </c>
      <c r="H141" s="299">
        <v>4104.1898099999999</v>
      </c>
      <c r="I141" s="298">
        <f t="shared" si="26"/>
        <v>1578.5345423076922</v>
      </c>
      <c r="J141" s="70" t="str">
        <f t="shared" si="29"/>
        <v/>
      </c>
      <c r="K141" s="70" t="str">
        <f t="shared" si="30"/>
        <v/>
      </c>
      <c r="L141" s="530"/>
      <c r="M141" s="530"/>
      <c r="N141" s="3"/>
      <c r="O141" s="3"/>
    </row>
    <row r="142" spans="1:15" ht="15.75" customHeight="1">
      <c r="A142" s="454" t="s">
        <v>484</v>
      </c>
      <c r="B142" s="317" t="s">
        <v>174</v>
      </c>
      <c r="C142" s="308">
        <v>2.6</v>
      </c>
      <c r="D142" s="44">
        <v>17041</v>
      </c>
      <c r="E142" s="382">
        <v>3087.9142379999994</v>
      </c>
      <c r="F142" s="298">
        <f t="shared" si="25"/>
        <v>1187.659322307692</v>
      </c>
      <c r="G142" s="44">
        <v>17043</v>
      </c>
      <c r="H142" s="299">
        <v>3604.7381399999999</v>
      </c>
      <c r="I142" s="298">
        <f t="shared" si="26"/>
        <v>1386.4377461538461</v>
      </c>
      <c r="J142" s="70" t="str">
        <f t="shared" si="29"/>
        <v/>
      </c>
      <c r="K142" s="70" t="str">
        <f t="shared" si="30"/>
        <v/>
      </c>
      <c r="L142" s="530"/>
      <c r="M142" s="530"/>
      <c r="N142" s="3"/>
      <c r="O142" s="3"/>
    </row>
    <row r="143" spans="1:15" ht="15.75" customHeight="1">
      <c r="A143" s="454" t="s">
        <v>173</v>
      </c>
      <c r="B143" s="317" t="s">
        <v>117</v>
      </c>
      <c r="C143" s="308">
        <v>2.6</v>
      </c>
      <c r="D143" s="44">
        <v>15669</v>
      </c>
      <c r="E143" s="382">
        <v>3713.3145899999995</v>
      </c>
      <c r="F143" s="298">
        <f t="shared" si="25"/>
        <v>1428.197919230769</v>
      </c>
      <c r="G143" s="44">
        <v>15681</v>
      </c>
      <c r="H143" s="299">
        <v>4230.138492</v>
      </c>
      <c r="I143" s="298">
        <f t="shared" si="26"/>
        <v>1626.9763430769231</v>
      </c>
      <c r="J143" s="70" t="str">
        <f t="shared" si="29"/>
        <v/>
      </c>
      <c r="K143" s="70" t="str">
        <f t="shared" si="30"/>
        <v/>
      </c>
      <c r="L143" s="530"/>
      <c r="M143" s="530"/>
      <c r="N143" s="3"/>
      <c r="O143" s="3"/>
    </row>
    <row r="144" spans="1:15" ht="15.75" customHeight="1">
      <c r="A144" s="496" t="s">
        <v>172</v>
      </c>
      <c r="B144" s="318" t="s">
        <v>117</v>
      </c>
      <c r="C144" s="297">
        <v>2.6</v>
      </c>
      <c r="D144" s="43">
        <v>15668</v>
      </c>
      <c r="E144" s="381">
        <v>3504.8478059999993</v>
      </c>
      <c r="F144" s="298">
        <f t="shared" si="25"/>
        <v>1348.0183869230766</v>
      </c>
      <c r="G144" s="43">
        <v>15680</v>
      </c>
      <c r="H144" s="300">
        <v>4021.6717080000003</v>
      </c>
      <c r="I144" s="298">
        <f t="shared" si="26"/>
        <v>1546.7968107692309</v>
      </c>
      <c r="J144" s="70" t="str">
        <f t="shared" si="29"/>
        <v/>
      </c>
      <c r="K144" s="70" t="str">
        <f t="shared" si="30"/>
        <v/>
      </c>
      <c r="L144" s="530"/>
      <c r="M144" s="530"/>
      <c r="N144" s="3"/>
      <c r="O144" s="3"/>
    </row>
    <row r="145" spans="1:15" ht="15.75" customHeight="1">
      <c r="A145" s="454" t="s">
        <v>423</v>
      </c>
      <c r="B145" s="317" t="s">
        <v>424</v>
      </c>
      <c r="C145" s="308">
        <v>2.6</v>
      </c>
      <c r="D145" s="44">
        <v>18569</v>
      </c>
      <c r="E145" s="382">
        <v>3474.4463999999998</v>
      </c>
      <c r="F145" s="298">
        <f t="shared" si="25"/>
        <v>1336.3255384615384</v>
      </c>
      <c r="G145" s="44">
        <v>18582</v>
      </c>
      <c r="H145" s="299">
        <v>3991.2703019999999</v>
      </c>
      <c r="I145" s="298">
        <f t="shared" si="26"/>
        <v>1535.1039623076922</v>
      </c>
      <c r="J145" s="70" t="str">
        <f t="shared" si="29"/>
        <v/>
      </c>
      <c r="K145" s="70" t="str">
        <f t="shared" si="30"/>
        <v/>
      </c>
      <c r="L145" s="530"/>
      <c r="M145" s="530"/>
      <c r="N145" s="3"/>
      <c r="O145" s="3"/>
    </row>
    <row r="146" spans="1:15" ht="15.75" customHeight="1">
      <c r="A146" s="454" t="s">
        <v>425</v>
      </c>
      <c r="B146" s="317" t="s">
        <v>426</v>
      </c>
      <c r="C146" s="308">
        <v>2.6</v>
      </c>
      <c r="D146" s="44">
        <v>18570</v>
      </c>
      <c r="E146" s="382">
        <v>3474.4463999999998</v>
      </c>
      <c r="F146" s="298">
        <f t="shared" si="25"/>
        <v>1336.3255384615384</v>
      </c>
      <c r="G146" s="44">
        <v>18583</v>
      </c>
      <c r="H146" s="299">
        <v>3991.2703019999999</v>
      </c>
      <c r="I146" s="298">
        <f t="shared" si="26"/>
        <v>1535.1039623076922</v>
      </c>
      <c r="J146" s="70" t="str">
        <f t="shared" si="29"/>
        <v/>
      </c>
      <c r="K146" s="70" t="str">
        <f t="shared" si="30"/>
        <v/>
      </c>
      <c r="L146" s="530"/>
      <c r="M146" s="530"/>
      <c r="N146" s="3"/>
      <c r="O146" s="3"/>
    </row>
    <row r="147" spans="1:15" s="66" customFormat="1" ht="15.75" customHeight="1">
      <c r="A147" s="447" t="s">
        <v>283</v>
      </c>
      <c r="B147" s="318" t="s">
        <v>381</v>
      </c>
      <c r="C147" s="297">
        <v>2.6</v>
      </c>
      <c r="D147" s="43">
        <v>17238</v>
      </c>
      <c r="E147" s="383">
        <v>2482.7433930000002</v>
      </c>
      <c r="F147" s="298">
        <f t="shared" si="25"/>
        <v>954.90130500000009</v>
      </c>
      <c r="G147" s="43">
        <v>17239</v>
      </c>
      <c r="H147" s="321">
        <v>3013.1679240000003</v>
      </c>
      <c r="I147" s="298">
        <f t="shared" si="26"/>
        <v>1158.91074</v>
      </c>
      <c r="J147" s="70" t="str">
        <f t="shared" si="29"/>
        <v/>
      </c>
      <c r="K147" s="70" t="str">
        <f t="shared" si="30"/>
        <v/>
      </c>
      <c r="L147" s="530"/>
      <c r="M147" s="530"/>
      <c r="N147" s="67"/>
      <c r="O147" s="67"/>
    </row>
    <row r="148" spans="1:15" ht="15.75" customHeight="1">
      <c r="A148" s="447" t="s">
        <v>284</v>
      </c>
      <c r="B148" s="318" t="s">
        <v>381</v>
      </c>
      <c r="C148" s="297">
        <v>2.6</v>
      </c>
      <c r="D148" s="43">
        <v>17240</v>
      </c>
      <c r="E148" s="383">
        <v>3965.2119540000003</v>
      </c>
      <c r="F148" s="298">
        <f t="shared" si="25"/>
        <v>1525.0815207692308</v>
      </c>
      <c r="G148" s="43">
        <v>17241</v>
      </c>
      <c r="H148" s="321">
        <v>4482.0358559999986</v>
      </c>
      <c r="I148" s="298">
        <f t="shared" si="26"/>
        <v>1723.8599446153839</v>
      </c>
      <c r="J148" s="70" t="str">
        <f t="shared" si="29"/>
        <v/>
      </c>
      <c r="K148" s="70" t="str">
        <f t="shared" si="30"/>
        <v/>
      </c>
      <c r="L148" s="530"/>
      <c r="M148" s="530"/>
      <c r="N148" s="3"/>
      <c r="O148" s="3"/>
    </row>
    <row r="149" spans="1:15" ht="15.75" customHeight="1">
      <c r="A149" s="447" t="s">
        <v>285</v>
      </c>
      <c r="B149" s="318" t="s">
        <v>381</v>
      </c>
      <c r="C149" s="297">
        <v>2.6</v>
      </c>
      <c r="D149" s="43">
        <v>17242</v>
      </c>
      <c r="E149" s="383">
        <v>3965.2119540000003</v>
      </c>
      <c r="F149" s="298">
        <f t="shared" si="25"/>
        <v>1525.0815207692308</v>
      </c>
      <c r="G149" s="43">
        <v>17243</v>
      </c>
      <c r="H149" s="321">
        <v>4482.0358559999986</v>
      </c>
      <c r="I149" s="298">
        <f t="shared" si="26"/>
        <v>1723.8599446153839</v>
      </c>
      <c r="J149" s="70" t="str">
        <f t="shared" ref="J149:J162" si="33">IF($I$2&lt;&gt;0,E149*(1-$I$2),"")</f>
        <v/>
      </c>
      <c r="K149" s="70" t="str">
        <f t="shared" ref="K149:K162" si="34">IF($I$2&lt;&gt;0,H149*(1-$I$2),"")</f>
        <v/>
      </c>
      <c r="L149" s="530"/>
      <c r="M149" s="530"/>
      <c r="N149" s="3"/>
      <c r="O149" s="3"/>
    </row>
    <row r="150" spans="1:15" ht="15.75" customHeight="1">
      <c r="A150" s="447" t="s">
        <v>286</v>
      </c>
      <c r="B150" s="318" t="s">
        <v>117</v>
      </c>
      <c r="C150" s="297">
        <v>2.6</v>
      </c>
      <c r="D150" s="43">
        <v>17201</v>
      </c>
      <c r="E150" s="381">
        <v>3804.5188079999994</v>
      </c>
      <c r="F150" s="15">
        <f t="shared" si="25"/>
        <v>1463.2764646153844</v>
      </c>
      <c r="G150" s="41">
        <v>17202</v>
      </c>
      <c r="H150" s="321">
        <v>4321.3427099999999</v>
      </c>
      <c r="I150" s="15">
        <f t="shared" si="26"/>
        <v>1662.0548884615384</v>
      </c>
      <c r="J150" s="70" t="str">
        <f t="shared" si="33"/>
        <v/>
      </c>
      <c r="K150" s="70" t="str">
        <f t="shared" si="34"/>
        <v/>
      </c>
      <c r="L150" s="530"/>
      <c r="M150" s="530"/>
      <c r="N150" s="3"/>
      <c r="O150" s="3"/>
    </row>
    <row r="151" spans="1:15" ht="15.75" customHeight="1">
      <c r="A151" s="314" t="s">
        <v>427</v>
      </c>
      <c r="B151" s="318" t="s">
        <v>428</v>
      </c>
      <c r="C151" s="310">
        <v>2.6</v>
      </c>
      <c r="D151" s="41">
        <v>18571</v>
      </c>
      <c r="E151" s="381">
        <v>4773.0207419999997</v>
      </c>
      <c r="F151" s="15">
        <f t="shared" si="25"/>
        <v>1835.7772084615383</v>
      </c>
      <c r="G151" s="312">
        <v>18584</v>
      </c>
      <c r="H151" s="299">
        <v>5150.6382060000014</v>
      </c>
      <c r="I151" s="298">
        <f t="shared" si="26"/>
        <v>1981.014694615385</v>
      </c>
      <c r="J151" s="70" t="str">
        <f t="shared" si="33"/>
        <v/>
      </c>
      <c r="K151" s="70" t="str">
        <f t="shared" si="34"/>
        <v/>
      </c>
      <c r="L151" s="530"/>
      <c r="M151" s="530"/>
      <c r="N151" s="3"/>
      <c r="O151" s="3"/>
    </row>
    <row r="152" spans="1:15" ht="15.75" customHeight="1">
      <c r="A152" s="313" t="s">
        <v>429</v>
      </c>
      <c r="B152" s="317" t="s">
        <v>430</v>
      </c>
      <c r="C152" s="308">
        <v>2.6</v>
      </c>
      <c r="D152" s="44">
        <v>18572</v>
      </c>
      <c r="E152" s="382">
        <v>4812.1082639999995</v>
      </c>
      <c r="F152" s="298">
        <f t="shared" si="25"/>
        <v>1850.8108707692304</v>
      </c>
      <c r="G152" s="44">
        <v>18585</v>
      </c>
      <c r="H152" s="299">
        <v>5188.6971089999997</v>
      </c>
      <c r="I152" s="298">
        <f t="shared" si="26"/>
        <v>1995.6527342307691</v>
      </c>
      <c r="J152" s="70" t="str">
        <f t="shared" si="33"/>
        <v/>
      </c>
      <c r="K152" s="70" t="str">
        <f t="shared" si="34"/>
        <v/>
      </c>
      <c r="L152" s="530"/>
      <c r="M152" s="530"/>
      <c r="N152" s="3"/>
      <c r="O152" s="3"/>
    </row>
    <row r="153" spans="1:15" ht="15.75" customHeight="1">
      <c r="A153" s="164" t="s">
        <v>287</v>
      </c>
      <c r="B153" s="318" t="s">
        <v>382</v>
      </c>
      <c r="C153" s="297">
        <v>2.6</v>
      </c>
      <c r="D153" s="43">
        <v>17236</v>
      </c>
      <c r="E153" s="383">
        <v>3804.5188079999994</v>
      </c>
      <c r="F153" s="298">
        <f t="shared" si="25"/>
        <v>1463.2764646153844</v>
      </c>
      <c r="G153" s="43">
        <v>17237</v>
      </c>
      <c r="H153" s="321">
        <v>4321.3427099999999</v>
      </c>
      <c r="I153" s="298">
        <f t="shared" si="26"/>
        <v>1662.0548884615384</v>
      </c>
      <c r="J153" s="70" t="str">
        <f t="shared" si="33"/>
        <v/>
      </c>
      <c r="K153" s="70" t="str">
        <f t="shared" si="34"/>
        <v/>
      </c>
      <c r="L153" s="530"/>
      <c r="M153" s="530"/>
      <c r="N153" s="3"/>
      <c r="O153" s="3"/>
    </row>
    <row r="154" spans="1:15" ht="15.75" customHeight="1">
      <c r="A154" s="164" t="s">
        <v>16</v>
      </c>
      <c r="B154" s="318" t="s">
        <v>381</v>
      </c>
      <c r="C154" s="297">
        <v>2.6</v>
      </c>
      <c r="D154" s="43">
        <v>11272</v>
      </c>
      <c r="E154" s="381">
        <v>3396.2713560000007</v>
      </c>
      <c r="F154" s="298">
        <f t="shared" si="25"/>
        <v>1306.2582138461541</v>
      </c>
      <c r="G154" s="41">
        <v>11273</v>
      </c>
      <c r="H154" s="321">
        <v>3913.0952579999998</v>
      </c>
      <c r="I154" s="298">
        <f t="shared" si="26"/>
        <v>1505.0366376923075</v>
      </c>
      <c r="J154" s="70" t="str">
        <f t="shared" si="33"/>
        <v/>
      </c>
      <c r="K154" s="70" t="str">
        <f t="shared" si="34"/>
        <v/>
      </c>
      <c r="L154" s="530"/>
      <c r="M154" s="530"/>
      <c r="N154" s="3"/>
      <c r="O154" s="3"/>
    </row>
    <row r="155" spans="1:15" ht="15.75" customHeight="1">
      <c r="A155" s="495" t="s">
        <v>17</v>
      </c>
      <c r="B155" s="318" t="s">
        <v>115</v>
      </c>
      <c r="C155" s="297">
        <v>2.6</v>
      </c>
      <c r="D155" s="41">
        <v>11277</v>
      </c>
      <c r="E155" s="381">
        <v>3062.1987630000003</v>
      </c>
      <c r="F155" s="298">
        <f t="shared" si="25"/>
        <v>1177.7687550000001</v>
      </c>
      <c r="G155" s="41">
        <v>11279</v>
      </c>
      <c r="H155" s="321">
        <v>3500.5047480000007</v>
      </c>
      <c r="I155" s="298">
        <f t="shared" si="26"/>
        <v>1346.3479800000002</v>
      </c>
      <c r="J155" s="70" t="str">
        <f t="shared" si="33"/>
        <v/>
      </c>
      <c r="K155" s="70" t="str">
        <f t="shared" si="34"/>
        <v/>
      </c>
      <c r="L155" s="530"/>
      <c r="M155" s="530"/>
      <c r="N155" s="3"/>
      <c r="O155" s="3"/>
    </row>
    <row r="156" spans="1:15" ht="15.75" customHeight="1">
      <c r="A156" s="495" t="s">
        <v>197</v>
      </c>
      <c r="B156" s="318" t="s">
        <v>380</v>
      </c>
      <c r="C156" s="297">
        <v>2.6</v>
      </c>
      <c r="D156" s="41">
        <v>16437</v>
      </c>
      <c r="E156" s="381">
        <v>3235.5782099999997</v>
      </c>
      <c r="F156" s="298">
        <f t="shared" si="25"/>
        <v>1244.4531576923075</v>
      </c>
      <c r="G156" s="41">
        <v>16438</v>
      </c>
      <c r="H156" s="300">
        <v>3752.4021120000002</v>
      </c>
      <c r="I156" s="298">
        <f t="shared" si="26"/>
        <v>1443.2315815384616</v>
      </c>
      <c r="J156" s="70" t="str">
        <f t="shared" si="33"/>
        <v/>
      </c>
      <c r="K156" s="70" t="str">
        <f t="shared" si="34"/>
        <v/>
      </c>
      <c r="L156" s="530"/>
      <c r="M156" s="530"/>
      <c r="N156" s="3"/>
      <c r="O156" s="3"/>
    </row>
    <row r="157" spans="1:15" ht="15.75" customHeight="1">
      <c r="A157" s="164" t="s">
        <v>21</v>
      </c>
      <c r="B157" s="318" t="s">
        <v>380</v>
      </c>
      <c r="C157" s="297">
        <v>2.6</v>
      </c>
      <c r="D157" s="41">
        <v>11307</v>
      </c>
      <c r="E157" s="381">
        <v>3062.1987630000003</v>
      </c>
      <c r="F157" s="298">
        <f t="shared" si="25"/>
        <v>1177.7687550000001</v>
      </c>
      <c r="G157" s="41">
        <v>11308</v>
      </c>
      <c r="H157" s="300">
        <v>3500.5047480000007</v>
      </c>
      <c r="I157" s="298">
        <f t="shared" si="26"/>
        <v>1346.3479800000002</v>
      </c>
      <c r="J157" s="70" t="str">
        <f t="shared" si="33"/>
        <v/>
      </c>
      <c r="K157" s="70" t="str">
        <f t="shared" si="34"/>
        <v/>
      </c>
      <c r="L157" s="530"/>
      <c r="M157" s="530"/>
      <c r="N157" s="3"/>
      <c r="O157" s="3"/>
    </row>
    <row r="158" spans="1:15" ht="15.75" customHeight="1">
      <c r="A158" s="495" t="s">
        <v>9</v>
      </c>
      <c r="B158" s="318" t="s">
        <v>383</v>
      </c>
      <c r="C158" s="297">
        <v>2.6</v>
      </c>
      <c r="D158" s="41">
        <v>14783</v>
      </c>
      <c r="E158" s="381">
        <v>4499.4080879999992</v>
      </c>
      <c r="F158" s="298">
        <f t="shared" si="25"/>
        <v>1730.5415723076919</v>
      </c>
      <c r="G158" s="41">
        <v>14802</v>
      </c>
      <c r="H158" s="300">
        <v>5501.6258670000007</v>
      </c>
      <c r="I158" s="298">
        <f t="shared" si="26"/>
        <v>2116.0099488461542</v>
      </c>
      <c r="J158" s="70" t="str">
        <f t="shared" si="33"/>
        <v/>
      </c>
      <c r="K158" s="70" t="str">
        <f t="shared" si="34"/>
        <v/>
      </c>
      <c r="L158" s="530"/>
      <c r="M158" s="530"/>
      <c r="N158" s="3"/>
      <c r="O158" s="3"/>
    </row>
    <row r="159" spans="1:15" ht="15.75" customHeight="1">
      <c r="A159" s="495" t="s">
        <v>10</v>
      </c>
      <c r="B159" s="318" t="s">
        <v>383</v>
      </c>
      <c r="C159" s="297">
        <v>2.6</v>
      </c>
      <c r="D159" s="41">
        <v>14784</v>
      </c>
      <c r="E159" s="381">
        <v>4499.4080879999992</v>
      </c>
      <c r="F159" s="298">
        <f t="shared" si="25"/>
        <v>1730.5415723076919</v>
      </c>
      <c r="G159" s="41">
        <v>14803</v>
      </c>
      <c r="H159" s="300">
        <v>5501.6258670000007</v>
      </c>
      <c r="I159" s="298">
        <f t="shared" si="26"/>
        <v>2116.0099488461542</v>
      </c>
      <c r="J159" s="70" t="str">
        <f t="shared" si="33"/>
        <v/>
      </c>
      <c r="K159" s="70" t="str">
        <f t="shared" si="34"/>
        <v/>
      </c>
      <c r="L159" s="530"/>
      <c r="M159" s="530"/>
      <c r="N159" s="3"/>
      <c r="O159" s="3"/>
    </row>
    <row r="160" spans="1:15" ht="15.75" customHeight="1">
      <c r="A160" s="495" t="s">
        <v>20</v>
      </c>
      <c r="B160" s="318" t="s">
        <v>62</v>
      </c>
      <c r="C160" s="297">
        <v>2.6</v>
      </c>
      <c r="D160" s="41">
        <v>11319</v>
      </c>
      <c r="E160" s="381">
        <v>3062.1987630000003</v>
      </c>
      <c r="F160" s="298">
        <f t="shared" si="25"/>
        <v>1177.7687550000001</v>
      </c>
      <c r="G160" s="41">
        <v>11322</v>
      </c>
      <c r="H160" s="300">
        <v>3500.5047480000007</v>
      </c>
      <c r="I160" s="298">
        <f t="shared" si="26"/>
        <v>1346.3479800000002</v>
      </c>
      <c r="J160" s="70" t="str">
        <f t="shared" si="33"/>
        <v/>
      </c>
      <c r="K160" s="70" t="str">
        <f t="shared" si="34"/>
        <v/>
      </c>
      <c r="L160" s="530"/>
      <c r="M160" s="530"/>
      <c r="N160" s="3"/>
      <c r="O160" s="3"/>
    </row>
    <row r="161" spans="1:15" ht="15.75" customHeight="1">
      <c r="A161" s="164" t="s">
        <v>18</v>
      </c>
      <c r="B161" s="318" t="s">
        <v>72</v>
      </c>
      <c r="C161" s="297">
        <v>2.6</v>
      </c>
      <c r="D161" s="41">
        <v>11350</v>
      </c>
      <c r="E161" s="382">
        <v>2482.7433930000002</v>
      </c>
      <c r="F161" s="298">
        <f t="shared" si="25"/>
        <v>954.90130500000009</v>
      </c>
      <c r="G161" s="41">
        <v>11360</v>
      </c>
      <c r="H161" s="300">
        <v>3013.1679240000003</v>
      </c>
      <c r="I161" s="298">
        <f t="shared" si="26"/>
        <v>1158.91074</v>
      </c>
      <c r="J161" s="70" t="str">
        <f t="shared" si="33"/>
        <v/>
      </c>
      <c r="K161" s="70" t="str">
        <f t="shared" si="34"/>
        <v/>
      </c>
      <c r="L161" s="530"/>
      <c r="M161" s="530"/>
      <c r="N161" s="3"/>
      <c r="O161" s="3"/>
    </row>
    <row r="162" spans="1:15" ht="15.75" customHeight="1" thickBot="1">
      <c r="A162" s="497" t="s">
        <v>19</v>
      </c>
      <c r="B162" s="311" t="s">
        <v>72</v>
      </c>
      <c r="C162" s="304">
        <v>2.6</v>
      </c>
      <c r="D162" s="48">
        <v>11352</v>
      </c>
      <c r="E162" s="380">
        <v>3062.1987630000003</v>
      </c>
      <c r="F162" s="227">
        <f t="shared" si="25"/>
        <v>1177.7687550000001</v>
      </c>
      <c r="G162" s="48">
        <v>11355</v>
      </c>
      <c r="H162" s="305">
        <v>3500.5047480000007</v>
      </c>
      <c r="I162" s="227">
        <f t="shared" si="26"/>
        <v>1346.3479800000002</v>
      </c>
      <c r="J162" s="70" t="str">
        <f t="shared" si="33"/>
        <v/>
      </c>
      <c r="K162" s="70" t="str">
        <f t="shared" si="34"/>
        <v/>
      </c>
      <c r="L162" s="530"/>
      <c r="M162" s="530"/>
      <c r="N162" s="3"/>
      <c r="O162" s="3"/>
    </row>
    <row r="163" spans="1:15" ht="15.75" customHeight="1" thickBot="1">
      <c r="A163" s="135"/>
      <c r="B163" s="363"/>
      <c r="C163" s="364"/>
      <c r="D163" s="136"/>
      <c r="E163" s="137"/>
      <c r="F163" s="376"/>
      <c r="G163" s="136"/>
      <c r="H163" s="138"/>
      <c r="I163" s="376"/>
      <c r="L163" s="530"/>
      <c r="M163" s="530"/>
      <c r="N163" s="3"/>
      <c r="O163" s="3"/>
    </row>
    <row r="164" spans="1:15" ht="15.75" customHeight="1" thickBot="1">
      <c r="A164" s="475" t="s">
        <v>366</v>
      </c>
      <c r="B164" s="476"/>
      <c r="C164" s="477"/>
      <c r="D164" s="47"/>
      <c r="E164" s="61"/>
      <c r="F164" s="13"/>
      <c r="G164" s="47"/>
      <c r="H164" s="59"/>
      <c r="I164" s="13"/>
      <c r="L164" s="530"/>
      <c r="M164" s="530"/>
      <c r="N164" s="3"/>
      <c r="O164" s="3"/>
    </row>
    <row r="165" spans="1:15" ht="15.75" customHeight="1">
      <c r="A165" s="455" t="s">
        <v>405</v>
      </c>
      <c r="B165" s="316" t="s">
        <v>174</v>
      </c>
      <c r="C165" s="296">
        <v>2.6</v>
      </c>
      <c r="D165" s="51">
        <v>17832</v>
      </c>
      <c r="E165" s="379">
        <v>5945.6464020000003</v>
      </c>
      <c r="F165" s="302">
        <f>E165/C165</f>
        <v>2286.7870776923078</v>
      </c>
      <c r="G165" s="51">
        <v>17856</v>
      </c>
      <c r="H165" s="301">
        <v>6448.8696749999999</v>
      </c>
      <c r="I165" s="302">
        <f>H165/C165</f>
        <v>2480.3344903846155</v>
      </c>
      <c r="J165" s="70" t="str">
        <f t="shared" ref="J165:J178" si="35">IF($I$2&lt;&gt;0,E165*(1-$I$2),"")</f>
        <v/>
      </c>
      <c r="K165" s="70" t="str">
        <f t="shared" ref="K165:K178" si="36">IF($I$2&lt;&gt;0,H165*(1-$I$2),"")</f>
        <v/>
      </c>
      <c r="L165" s="530"/>
      <c r="M165" s="530"/>
      <c r="N165" s="3"/>
      <c r="O165" s="3"/>
    </row>
    <row r="166" spans="1:15" ht="15.75" customHeight="1">
      <c r="A166" s="447" t="s">
        <v>406</v>
      </c>
      <c r="B166" s="318" t="s">
        <v>174</v>
      </c>
      <c r="C166" s="297">
        <v>2.6</v>
      </c>
      <c r="D166" s="41">
        <v>17833</v>
      </c>
      <c r="E166" s="381">
        <v>5188.6971089999997</v>
      </c>
      <c r="F166" s="298">
        <f>E166/C166</f>
        <v>1995.6527342307691</v>
      </c>
      <c r="G166" s="41">
        <v>17857</v>
      </c>
      <c r="H166" s="300">
        <v>5691.9203819999993</v>
      </c>
      <c r="I166" s="298">
        <f>H166/C166</f>
        <v>2189.2001469230768</v>
      </c>
      <c r="J166" s="70" t="str">
        <f t="shared" si="35"/>
        <v/>
      </c>
      <c r="K166" s="70" t="str">
        <f t="shared" si="36"/>
        <v/>
      </c>
      <c r="L166" s="530"/>
      <c r="M166" s="530"/>
      <c r="N166" s="3"/>
      <c r="O166" s="3"/>
    </row>
    <row r="167" spans="1:15" ht="15.75" customHeight="1">
      <c r="A167" s="496" t="s">
        <v>34</v>
      </c>
      <c r="B167" s="318" t="s">
        <v>288</v>
      </c>
      <c r="C167" s="297">
        <v>2.6</v>
      </c>
      <c r="D167" s="41">
        <v>12012</v>
      </c>
      <c r="E167" s="381">
        <v>5142.1806720000004</v>
      </c>
      <c r="F167" s="298">
        <f t="shared" ref="F167:F177" si="37">E167/C167</f>
        <v>1977.7617969230771</v>
      </c>
      <c r="G167" s="41">
        <v>12026</v>
      </c>
      <c r="H167" s="300">
        <v>5510.0834010000008</v>
      </c>
      <c r="I167" s="298">
        <f t="shared" ref="I167:I177" si="38">H167/C167</f>
        <v>2119.2628465384619</v>
      </c>
      <c r="J167" s="70" t="str">
        <f t="shared" si="35"/>
        <v/>
      </c>
      <c r="K167" s="70" t="str">
        <f t="shared" si="36"/>
        <v/>
      </c>
      <c r="L167" s="530"/>
      <c r="M167" s="530"/>
      <c r="N167" s="3"/>
      <c r="O167" s="3"/>
    </row>
    <row r="168" spans="1:15" ht="15.75" customHeight="1">
      <c r="A168" s="496" t="s">
        <v>35</v>
      </c>
      <c r="B168" s="318" t="s">
        <v>288</v>
      </c>
      <c r="C168" s="297">
        <v>2.6</v>
      </c>
      <c r="D168" s="41">
        <v>10051</v>
      </c>
      <c r="E168" s="381">
        <v>5201.3834099999995</v>
      </c>
      <c r="F168" s="298">
        <f t="shared" si="37"/>
        <v>2000.5320807692306</v>
      </c>
      <c r="G168" s="41">
        <v>10050</v>
      </c>
      <c r="H168" s="300">
        <v>5704.606683</v>
      </c>
      <c r="I168" s="298">
        <f t="shared" si="38"/>
        <v>2194.0794934615383</v>
      </c>
      <c r="J168" s="70" t="str">
        <f t="shared" si="35"/>
        <v/>
      </c>
      <c r="K168" s="70" t="str">
        <f t="shared" si="36"/>
        <v/>
      </c>
      <c r="L168" s="530"/>
      <c r="M168" s="530"/>
      <c r="N168" s="3"/>
      <c r="O168" s="3"/>
    </row>
    <row r="169" spans="1:15" ht="15.75" customHeight="1">
      <c r="A169" s="447" t="s">
        <v>36</v>
      </c>
      <c r="B169" s="318" t="s">
        <v>288</v>
      </c>
      <c r="C169" s="297">
        <v>2.6</v>
      </c>
      <c r="D169" s="41">
        <v>10052</v>
      </c>
      <c r="E169" s="381">
        <v>5137.8376139999991</v>
      </c>
      <c r="F169" s="298">
        <f t="shared" si="37"/>
        <v>1976.0913899999996</v>
      </c>
      <c r="G169" s="41">
        <v>10053</v>
      </c>
      <c r="H169" s="300">
        <v>5505.8546340000003</v>
      </c>
      <c r="I169" s="298">
        <f t="shared" si="38"/>
        <v>2117.6363976923076</v>
      </c>
      <c r="J169" s="70" t="str">
        <f t="shared" si="35"/>
        <v/>
      </c>
      <c r="K169" s="70" t="str">
        <f t="shared" si="36"/>
        <v/>
      </c>
      <c r="L169" s="530"/>
      <c r="M169" s="530"/>
      <c r="N169" s="3"/>
      <c r="O169" s="3"/>
    </row>
    <row r="170" spans="1:15" ht="15.75" customHeight="1">
      <c r="A170" s="447" t="s">
        <v>33</v>
      </c>
      <c r="B170" s="318" t="s">
        <v>288</v>
      </c>
      <c r="C170" s="297">
        <v>2.6</v>
      </c>
      <c r="D170" s="41">
        <v>12519</v>
      </c>
      <c r="E170" s="381">
        <v>5945.6464020000003</v>
      </c>
      <c r="F170" s="298">
        <f t="shared" si="37"/>
        <v>2286.7870776923078</v>
      </c>
      <c r="G170" s="41">
        <v>12557</v>
      </c>
      <c r="H170" s="300">
        <v>6448.8696749999999</v>
      </c>
      <c r="I170" s="298">
        <f t="shared" si="38"/>
        <v>2480.3344903846155</v>
      </c>
      <c r="J170" s="70" t="str">
        <f t="shared" si="35"/>
        <v/>
      </c>
      <c r="K170" s="70" t="str">
        <f t="shared" si="36"/>
        <v/>
      </c>
      <c r="L170" s="530"/>
      <c r="M170" s="530"/>
      <c r="N170" s="3"/>
      <c r="O170" s="3"/>
    </row>
    <row r="171" spans="1:15" ht="15.75" customHeight="1">
      <c r="A171" s="447" t="s">
        <v>29</v>
      </c>
      <c r="B171" s="318" t="s">
        <v>288</v>
      </c>
      <c r="C171" s="297">
        <v>2.6</v>
      </c>
      <c r="D171" s="41">
        <v>12384</v>
      </c>
      <c r="E171" s="381">
        <v>5059.6625699999995</v>
      </c>
      <c r="F171" s="298">
        <f t="shared" si="37"/>
        <v>1946.0240653846151</v>
      </c>
      <c r="G171" s="41">
        <v>12549</v>
      </c>
      <c r="H171" s="300">
        <v>5429.736828000001</v>
      </c>
      <c r="I171" s="298">
        <f t="shared" si="38"/>
        <v>2088.3603184615386</v>
      </c>
      <c r="J171" s="70" t="str">
        <f t="shared" si="35"/>
        <v/>
      </c>
      <c r="K171" s="70" t="str">
        <f t="shared" si="36"/>
        <v/>
      </c>
      <c r="L171" s="530"/>
      <c r="M171" s="530"/>
      <c r="N171" s="3"/>
      <c r="O171" s="3"/>
    </row>
    <row r="172" spans="1:15" ht="15.75" customHeight="1">
      <c r="A172" s="496" t="s">
        <v>32</v>
      </c>
      <c r="B172" s="318" t="s">
        <v>288</v>
      </c>
      <c r="C172" s="297">
        <v>2.6</v>
      </c>
      <c r="D172" s="41">
        <v>10058</v>
      </c>
      <c r="E172" s="381">
        <v>5378.9916240000002</v>
      </c>
      <c r="F172" s="298">
        <f t="shared" si="37"/>
        <v>2068.8429323076925</v>
      </c>
      <c r="G172" s="41">
        <v>10059</v>
      </c>
      <c r="H172" s="300">
        <v>5882.2148969999998</v>
      </c>
      <c r="I172" s="298">
        <f t="shared" si="38"/>
        <v>2262.3903449999998</v>
      </c>
      <c r="J172" s="70" t="str">
        <f t="shared" si="35"/>
        <v/>
      </c>
      <c r="K172" s="70" t="str">
        <f t="shared" si="36"/>
        <v/>
      </c>
      <c r="L172" s="530"/>
      <c r="M172" s="530"/>
      <c r="N172" s="3"/>
      <c r="O172" s="3"/>
    </row>
    <row r="173" spans="1:15" s="66" customFormat="1" ht="15" customHeight="1">
      <c r="A173" s="496" t="s">
        <v>31</v>
      </c>
      <c r="B173" s="318" t="s">
        <v>288</v>
      </c>
      <c r="C173" s="297">
        <v>2.6</v>
      </c>
      <c r="D173" s="41">
        <v>12386</v>
      </c>
      <c r="E173" s="381">
        <v>5945.6464020000003</v>
      </c>
      <c r="F173" s="298">
        <f t="shared" si="37"/>
        <v>2286.7870776923078</v>
      </c>
      <c r="G173" s="41">
        <v>12540</v>
      </c>
      <c r="H173" s="300">
        <v>6448.8696749999999</v>
      </c>
      <c r="I173" s="298">
        <f t="shared" si="38"/>
        <v>2480.3344903846155</v>
      </c>
      <c r="J173" s="70" t="str">
        <f t="shared" si="35"/>
        <v/>
      </c>
      <c r="K173" s="70" t="str">
        <f t="shared" si="36"/>
        <v/>
      </c>
      <c r="L173" s="530"/>
      <c r="M173" s="530"/>
      <c r="N173" s="67"/>
      <c r="O173" s="67"/>
    </row>
    <row r="174" spans="1:15" ht="15.75" customHeight="1">
      <c r="A174" s="496" t="s">
        <v>37</v>
      </c>
      <c r="B174" s="318" t="s">
        <v>174</v>
      </c>
      <c r="C174" s="297">
        <v>2.6</v>
      </c>
      <c r="D174" s="41">
        <v>13918</v>
      </c>
      <c r="E174" s="381">
        <v>5188.6971089999997</v>
      </c>
      <c r="F174" s="298">
        <f t="shared" si="37"/>
        <v>1995.6527342307691</v>
      </c>
      <c r="G174" s="41">
        <v>13920</v>
      </c>
      <c r="H174" s="300">
        <v>5691.9203819999993</v>
      </c>
      <c r="I174" s="298">
        <f t="shared" si="38"/>
        <v>2189.2001469230768</v>
      </c>
      <c r="J174" s="70" t="str">
        <f t="shared" si="35"/>
        <v/>
      </c>
      <c r="K174" s="70" t="str">
        <f t="shared" si="36"/>
        <v/>
      </c>
      <c r="L174" s="530"/>
      <c r="M174" s="530"/>
      <c r="N174" s="3"/>
      <c r="O174" s="3"/>
    </row>
    <row r="175" spans="1:15" ht="15.75" customHeight="1">
      <c r="A175" s="454" t="s">
        <v>199</v>
      </c>
      <c r="B175" s="317" t="s">
        <v>174</v>
      </c>
      <c r="C175" s="308">
        <v>2.6</v>
      </c>
      <c r="D175" s="44">
        <v>16443</v>
      </c>
      <c r="E175" s="382">
        <v>5345.1614880000016</v>
      </c>
      <c r="F175" s="298">
        <f t="shared" si="37"/>
        <v>2055.8313415384619</v>
      </c>
      <c r="G175" s="44">
        <v>16444</v>
      </c>
      <c r="H175" s="299">
        <v>5848.3847610000012</v>
      </c>
      <c r="I175" s="298">
        <f t="shared" si="38"/>
        <v>2249.3787542307696</v>
      </c>
      <c r="J175" s="70" t="str">
        <f t="shared" si="35"/>
        <v/>
      </c>
      <c r="K175" s="70" t="str">
        <f t="shared" si="36"/>
        <v/>
      </c>
      <c r="L175" s="530"/>
      <c r="M175" s="530"/>
      <c r="N175" s="3"/>
      <c r="O175" s="3"/>
    </row>
    <row r="176" spans="1:15" ht="15.75" customHeight="1">
      <c r="A176" s="447" t="s">
        <v>39</v>
      </c>
      <c r="B176" s="318" t="s">
        <v>174</v>
      </c>
      <c r="C176" s="297">
        <v>2.6</v>
      </c>
      <c r="D176" s="41">
        <v>13917</v>
      </c>
      <c r="E176" s="381">
        <v>5155.2098459999997</v>
      </c>
      <c r="F176" s="298">
        <f t="shared" si="37"/>
        <v>1982.7730176923076</v>
      </c>
      <c r="G176" s="41">
        <v>13919</v>
      </c>
      <c r="H176" s="300">
        <v>5522.7697020000005</v>
      </c>
      <c r="I176" s="298">
        <f t="shared" si="38"/>
        <v>2124.1421930769234</v>
      </c>
      <c r="J176" s="70" t="str">
        <f t="shared" si="35"/>
        <v/>
      </c>
      <c r="K176" s="70" t="str">
        <f t="shared" si="36"/>
        <v/>
      </c>
      <c r="L176" s="530"/>
      <c r="M176" s="530"/>
      <c r="N176" s="3"/>
      <c r="O176" s="3"/>
    </row>
    <row r="177" spans="1:15" ht="15.75" customHeight="1">
      <c r="A177" s="496" t="s">
        <v>27</v>
      </c>
      <c r="B177" s="318" t="s">
        <v>2</v>
      </c>
      <c r="C177" s="297">
        <v>2.6</v>
      </c>
      <c r="D177" s="41">
        <v>10968</v>
      </c>
      <c r="E177" s="381">
        <v>2817.0445680000003</v>
      </c>
      <c r="F177" s="298">
        <f t="shared" si="37"/>
        <v>1083.4786800000002</v>
      </c>
      <c r="G177" s="41">
        <v>10970</v>
      </c>
      <c r="H177" s="300">
        <v>3261.6365580000002</v>
      </c>
      <c r="I177" s="298">
        <f t="shared" si="38"/>
        <v>1254.4755992307691</v>
      </c>
      <c r="J177" s="70" t="str">
        <f t="shared" si="35"/>
        <v/>
      </c>
      <c r="K177" s="70" t="str">
        <f t="shared" si="36"/>
        <v/>
      </c>
      <c r="L177" s="530"/>
      <c r="M177" s="530"/>
      <c r="N177" s="3"/>
      <c r="O177" s="3"/>
    </row>
    <row r="178" spans="1:15" ht="15.75" customHeight="1" thickBot="1">
      <c r="A178" s="315" t="s">
        <v>28</v>
      </c>
      <c r="B178" s="311" t="s">
        <v>2</v>
      </c>
      <c r="C178" s="304">
        <v>2.6</v>
      </c>
      <c r="D178" s="48">
        <v>10986</v>
      </c>
      <c r="E178" s="380">
        <v>2892.8195009999999</v>
      </c>
      <c r="F178" s="227">
        <f>E178/C178</f>
        <v>1112.622885</v>
      </c>
      <c r="G178" s="48">
        <v>10988</v>
      </c>
      <c r="H178" s="305">
        <v>3335.4685439999998</v>
      </c>
      <c r="I178" s="227">
        <f>H178/C178</f>
        <v>1282.8725169230768</v>
      </c>
      <c r="J178" s="70" t="str">
        <f t="shared" si="35"/>
        <v/>
      </c>
      <c r="K178" s="70" t="str">
        <f t="shared" si="36"/>
        <v/>
      </c>
      <c r="L178" s="530"/>
      <c r="M178" s="530"/>
      <c r="N178" s="3"/>
      <c r="O178" s="3"/>
    </row>
    <row r="179" spans="1:15" ht="15.75" customHeight="1" thickBot="1">
      <c r="A179" s="134"/>
      <c r="B179" s="371"/>
      <c r="C179" s="372"/>
      <c r="D179" s="56"/>
      <c r="E179" s="140"/>
      <c r="F179" s="161"/>
      <c r="G179" s="56"/>
      <c r="H179" s="141"/>
      <c r="I179" s="377"/>
      <c r="L179" s="530"/>
      <c r="M179" s="530"/>
      <c r="N179" s="3"/>
      <c r="O179" s="3"/>
    </row>
    <row r="180" spans="1:15" ht="15.75" customHeight="1" thickBot="1">
      <c r="A180" s="475" t="s">
        <v>388</v>
      </c>
      <c r="B180" s="476"/>
      <c r="C180" s="477"/>
      <c r="D180" s="47"/>
      <c r="E180" s="384"/>
      <c r="F180" s="162"/>
      <c r="G180" s="47"/>
      <c r="H180" s="65"/>
      <c r="I180" s="378"/>
      <c r="L180" s="530"/>
      <c r="M180" s="530"/>
      <c r="N180" s="3"/>
      <c r="O180" s="3"/>
    </row>
    <row r="181" spans="1:15" ht="15.75" customHeight="1">
      <c r="A181" s="332" t="s">
        <v>55</v>
      </c>
      <c r="B181" s="316" t="s">
        <v>41</v>
      </c>
      <c r="C181" s="296">
        <v>0.96</v>
      </c>
      <c r="D181" s="328" t="s">
        <v>89</v>
      </c>
      <c r="E181" s="388" t="s">
        <v>89</v>
      </c>
      <c r="F181" s="334" t="s">
        <v>89</v>
      </c>
      <c r="G181" s="328">
        <v>10533</v>
      </c>
      <c r="H181" s="301">
        <v>1854.2571840000001</v>
      </c>
      <c r="I181" s="302" t="s">
        <v>89</v>
      </c>
      <c r="K181" s="70" t="str">
        <f t="shared" ref="K181:K207" si="39">IF($I$2&lt;&gt;0,H181*(1-$I$2),"")</f>
        <v/>
      </c>
      <c r="L181" s="530"/>
      <c r="M181" s="530"/>
      <c r="N181" s="3"/>
      <c r="O181" s="3"/>
    </row>
    <row r="182" spans="1:15" ht="15.75" customHeight="1">
      <c r="A182" s="164" t="s">
        <v>42</v>
      </c>
      <c r="B182" s="318" t="s">
        <v>41</v>
      </c>
      <c r="C182" s="297">
        <v>0.96</v>
      </c>
      <c r="D182" s="41" t="s">
        <v>89</v>
      </c>
      <c r="E182" s="385" t="s">
        <v>89</v>
      </c>
      <c r="F182" s="289" t="s">
        <v>89</v>
      </c>
      <c r="G182" s="41">
        <v>13357</v>
      </c>
      <c r="H182" s="300">
        <v>1970.1482580000002</v>
      </c>
      <c r="I182" s="15" t="s">
        <v>89</v>
      </c>
      <c r="K182" s="70" t="str">
        <f t="shared" si="39"/>
        <v/>
      </c>
      <c r="L182" s="530"/>
      <c r="M182" s="530"/>
      <c r="N182" s="3"/>
      <c r="O182" s="3"/>
    </row>
    <row r="183" spans="1:15" ht="15.75" customHeight="1">
      <c r="A183" s="164" t="s">
        <v>52</v>
      </c>
      <c r="B183" s="318" t="s">
        <v>41</v>
      </c>
      <c r="C183" s="297">
        <v>0.96</v>
      </c>
      <c r="D183" s="43" t="s">
        <v>89</v>
      </c>
      <c r="E183" s="386" t="s">
        <v>89</v>
      </c>
      <c r="F183" s="289" t="s">
        <v>89</v>
      </c>
      <c r="G183" s="43">
        <v>10539</v>
      </c>
      <c r="H183" s="300">
        <v>1898.830674</v>
      </c>
      <c r="I183" s="15" t="s">
        <v>89</v>
      </c>
      <c r="K183" s="70" t="str">
        <f t="shared" si="39"/>
        <v/>
      </c>
      <c r="L183" s="530"/>
      <c r="M183" s="530"/>
      <c r="N183" s="3"/>
      <c r="O183" s="3"/>
    </row>
    <row r="184" spans="1:15" ht="15.75" customHeight="1">
      <c r="A184" s="164" t="s">
        <v>200</v>
      </c>
      <c r="B184" s="318" t="s">
        <v>41</v>
      </c>
      <c r="C184" s="297">
        <v>0.96</v>
      </c>
      <c r="D184" s="43" t="s">
        <v>89</v>
      </c>
      <c r="E184" s="386" t="s">
        <v>89</v>
      </c>
      <c r="F184" s="289" t="s">
        <v>89</v>
      </c>
      <c r="G184" s="43">
        <v>14136</v>
      </c>
      <c r="H184" s="300">
        <v>1970.1482580000002</v>
      </c>
      <c r="I184" s="15" t="s">
        <v>89</v>
      </c>
      <c r="K184" s="70" t="str">
        <f t="shared" si="39"/>
        <v/>
      </c>
      <c r="L184" s="530"/>
      <c r="M184" s="530"/>
      <c r="N184" s="3"/>
      <c r="O184" s="3"/>
    </row>
    <row r="185" spans="1:15" ht="15.75" customHeight="1">
      <c r="A185" s="164" t="s">
        <v>49</v>
      </c>
      <c r="B185" s="318" t="s">
        <v>46</v>
      </c>
      <c r="C185" s="373">
        <v>0.96</v>
      </c>
      <c r="D185" s="43" t="s">
        <v>89</v>
      </c>
      <c r="E185" s="386" t="s">
        <v>89</v>
      </c>
      <c r="F185" s="289" t="s">
        <v>89</v>
      </c>
      <c r="G185" s="43">
        <v>13805</v>
      </c>
      <c r="H185" s="300">
        <v>1898.830674</v>
      </c>
      <c r="I185" s="15" t="s">
        <v>89</v>
      </c>
      <c r="K185" s="70" t="str">
        <f t="shared" si="39"/>
        <v/>
      </c>
      <c r="L185" s="530"/>
      <c r="M185" s="530"/>
      <c r="N185" s="3"/>
      <c r="O185" s="3"/>
    </row>
    <row r="186" spans="1:15" ht="15.75" customHeight="1">
      <c r="A186" s="164" t="s">
        <v>53</v>
      </c>
      <c r="B186" s="318" t="s">
        <v>41</v>
      </c>
      <c r="C186" s="297">
        <v>0.96</v>
      </c>
      <c r="D186" s="43" t="s">
        <v>89</v>
      </c>
      <c r="E186" s="386" t="s">
        <v>89</v>
      </c>
      <c r="F186" s="289" t="s">
        <v>89</v>
      </c>
      <c r="G186" s="43">
        <v>10575</v>
      </c>
      <c r="H186" s="300">
        <v>1947.8615130000001</v>
      </c>
      <c r="I186" s="15" t="s">
        <v>89</v>
      </c>
      <c r="K186" s="70" t="str">
        <f t="shared" si="39"/>
        <v/>
      </c>
      <c r="L186" s="530"/>
      <c r="M186" s="530"/>
      <c r="N186" s="3"/>
      <c r="O186" s="3"/>
    </row>
    <row r="187" spans="1:15" ht="15.75" customHeight="1">
      <c r="A187" s="164" t="s">
        <v>54</v>
      </c>
      <c r="B187" s="318" t="s">
        <v>41</v>
      </c>
      <c r="C187" s="297">
        <v>0.96</v>
      </c>
      <c r="D187" s="43" t="s">
        <v>89</v>
      </c>
      <c r="E187" s="386" t="s">
        <v>89</v>
      </c>
      <c r="F187" s="289" t="s">
        <v>89</v>
      </c>
      <c r="G187" s="43">
        <v>10581</v>
      </c>
      <c r="H187" s="300">
        <v>1787.3969489999997</v>
      </c>
      <c r="I187" s="15" t="s">
        <v>89</v>
      </c>
      <c r="K187" s="70" t="str">
        <f t="shared" si="39"/>
        <v/>
      </c>
      <c r="L187" s="530"/>
      <c r="M187" s="530"/>
      <c r="N187" s="3"/>
      <c r="O187" s="3"/>
    </row>
    <row r="188" spans="1:15" ht="15.75" customHeight="1">
      <c r="A188" s="447" t="s">
        <v>59</v>
      </c>
      <c r="B188" s="318" t="s">
        <v>41</v>
      </c>
      <c r="C188" s="297">
        <v>0.96</v>
      </c>
      <c r="D188" s="43" t="s">
        <v>89</v>
      </c>
      <c r="E188" s="386" t="s">
        <v>89</v>
      </c>
      <c r="F188" s="289" t="s">
        <v>89</v>
      </c>
      <c r="G188" s="43">
        <v>10582</v>
      </c>
      <c r="H188" s="300">
        <v>1693.7926199999999</v>
      </c>
      <c r="I188" s="15" t="s">
        <v>89</v>
      </c>
      <c r="K188" s="70" t="str">
        <f t="shared" si="39"/>
        <v/>
      </c>
      <c r="L188" s="530"/>
      <c r="M188" s="530"/>
      <c r="N188" s="3"/>
      <c r="O188" s="3"/>
    </row>
    <row r="189" spans="1:15" ht="15.75" customHeight="1">
      <c r="A189" s="447" t="s">
        <v>40</v>
      </c>
      <c r="B189" s="318" t="s">
        <v>41</v>
      </c>
      <c r="C189" s="297">
        <v>0.96</v>
      </c>
      <c r="D189" s="43" t="s">
        <v>89</v>
      </c>
      <c r="E189" s="386" t="s">
        <v>89</v>
      </c>
      <c r="F189" s="289" t="s">
        <v>89</v>
      </c>
      <c r="G189" s="43">
        <v>10592</v>
      </c>
      <c r="H189" s="300">
        <v>1956.7762110000001</v>
      </c>
      <c r="I189" s="15" t="s">
        <v>89</v>
      </c>
      <c r="K189" s="70" t="str">
        <f t="shared" si="39"/>
        <v/>
      </c>
      <c r="L189" s="530"/>
      <c r="M189" s="530"/>
      <c r="N189" s="3"/>
      <c r="O189" s="3"/>
    </row>
    <row r="190" spans="1:15" ht="15.75" customHeight="1">
      <c r="A190" s="447" t="s">
        <v>44</v>
      </c>
      <c r="B190" s="318" t="s">
        <v>41</v>
      </c>
      <c r="C190" s="297">
        <v>0.96</v>
      </c>
      <c r="D190" s="43" t="s">
        <v>89</v>
      </c>
      <c r="E190" s="386" t="s">
        <v>89</v>
      </c>
      <c r="F190" s="289" t="s">
        <v>89</v>
      </c>
      <c r="G190" s="43">
        <v>10593</v>
      </c>
      <c r="H190" s="300">
        <v>1872.0865800000001</v>
      </c>
      <c r="I190" s="15" t="s">
        <v>89</v>
      </c>
      <c r="K190" s="70" t="str">
        <f t="shared" si="39"/>
        <v/>
      </c>
      <c r="L190" s="530"/>
      <c r="M190" s="530"/>
      <c r="N190" s="3"/>
      <c r="O190" s="3"/>
    </row>
    <row r="191" spans="1:15" ht="15.75" customHeight="1">
      <c r="A191" s="447" t="s">
        <v>50</v>
      </c>
      <c r="B191" s="318" t="s">
        <v>41</v>
      </c>
      <c r="C191" s="297">
        <v>0.96</v>
      </c>
      <c r="D191" s="43" t="s">
        <v>89</v>
      </c>
      <c r="E191" s="386" t="s">
        <v>89</v>
      </c>
      <c r="F191" s="289" t="s">
        <v>89</v>
      </c>
      <c r="G191" s="43">
        <v>10598</v>
      </c>
      <c r="H191" s="300">
        <v>1845.3424859999996</v>
      </c>
      <c r="I191" s="15" t="s">
        <v>89</v>
      </c>
      <c r="K191" s="70" t="str">
        <f t="shared" si="39"/>
        <v/>
      </c>
      <c r="L191" s="530"/>
      <c r="M191" s="530"/>
      <c r="N191" s="3"/>
      <c r="O191" s="3"/>
    </row>
    <row r="192" spans="1:15" ht="15.75" customHeight="1">
      <c r="A192" s="496" t="s">
        <v>56</v>
      </c>
      <c r="B192" s="318" t="s">
        <v>41</v>
      </c>
      <c r="C192" s="373">
        <v>0.96</v>
      </c>
      <c r="D192" s="43" t="s">
        <v>89</v>
      </c>
      <c r="E192" s="386" t="s">
        <v>89</v>
      </c>
      <c r="F192" s="289" t="s">
        <v>89</v>
      </c>
      <c r="G192" s="43">
        <v>10601</v>
      </c>
      <c r="H192" s="300">
        <v>2050.3805400000001</v>
      </c>
      <c r="I192" s="15" t="s">
        <v>89</v>
      </c>
      <c r="K192" s="70" t="str">
        <f t="shared" si="39"/>
        <v/>
      </c>
      <c r="L192" s="530"/>
      <c r="M192" s="530"/>
      <c r="N192" s="3"/>
      <c r="O192" s="3"/>
    </row>
    <row r="193" spans="1:15" ht="15.75" customHeight="1">
      <c r="A193" s="453" t="s">
        <v>431</v>
      </c>
      <c r="B193" s="318" t="s">
        <v>41</v>
      </c>
      <c r="C193" s="310">
        <v>0.96</v>
      </c>
      <c r="D193" s="41" t="s">
        <v>89</v>
      </c>
      <c r="E193" s="387" t="s">
        <v>89</v>
      </c>
      <c r="F193" s="282" t="s">
        <v>89</v>
      </c>
      <c r="G193" s="312">
        <v>18436</v>
      </c>
      <c r="H193" s="299">
        <v>2197.4730569999997</v>
      </c>
      <c r="I193" s="298" t="s">
        <v>89</v>
      </c>
      <c r="K193" s="70" t="str">
        <f t="shared" si="39"/>
        <v/>
      </c>
      <c r="L193" s="530"/>
      <c r="M193" s="530"/>
      <c r="N193" s="3"/>
      <c r="O193" s="3"/>
    </row>
    <row r="194" spans="1:15" ht="15.75" customHeight="1">
      <c r="A194" s="447" t="s">
        <v>58</v>
      </c>
      <c r="B194" s="318" t="s">
        <v>41</v>
      </c>
      <c r="C194" s="373">
        <v>0.96</v>
      </c>
      <c r="D194" s="43" t="s">
        <v>89</v>
      </c>
      <c r="E194" s="386" t="s">
        <v>89</v>
      </c>
      <c r="F194" s="289" t="s">
        <v>89</v>
      </c>
      <c r="G194" s="43">
        <v>10603</v>
      </c>
      <c r="H194" s="300">
        <v>1854.2571840000001</v>
      </c>
      <c r="I194" s="15" t="s">
        <v>89</v>
      </c>
      <c r="K194" s="70" t="str">
        <f t="shared" si="39"/>
        <v/>
      </c>
      <c r="L194" s="530"/>
      <c r="M194" s="530"/>
      <c r="N194" s="3"/>
      <c r="O194" s="3"/>
    </row>
    <row r="195" spans="1:15" ht="15.75" customHeight="1">
      <c r="A195" s="447" t="s">
        <v>45</v>
      </c>
      <c r="B195" s="318" t="s">
        <v>41</v>
      </c>
      <c r="C195" s="373">
        <v>0.96</v>
      </c>
      <c r="D195" s="43" t="s">
        <v>89</v>
      </c>
      <c r="E195" s="386" t="s">
        <v>89</v>
      </c>
      <c r="F195" s="289" t="s">
        <v>89</v>
      </c>
      <c r="G195" s="43">
        <v>13475</v>
      </c>
      <c r="H195" s="300">
        <v>1769.5675530000003</v>
      </c>
      <c r="I195" s="15" t="s">
        <v>89</v>
      </c>
      <c r="K195" s="70" t="str">
        <f t="shared" si="39"/>
        <v/>
      </c>
      <c r="L195" s="530"/>
      <c r="M195" s="530"/>
      <c r="N195" s="3"/>
      <c r="O195" s="3"/>
    </row>
    <row r="196" spans="1:15" ht="15.75" customHeight="1">
      <c r="A196" s="447" t="s">
        <v>47</v>
      </c>
      <c r="B196" s="318" t="s">
        <v>41</v>
      </c>
      <c r="C196" s="297">
        <v>0.96</v>
      </c>
      <c r="D196" s="43" t="s">
        <v>89</v>
      </c>
      <c r="E196" s="386" t="s">
        <v>89</v>
      </c>
      <c r="F196" s="289" t="s">
        <v>89</v>
      </c>
      <c r="G196" s="43">
        <v>13763</v>
      </c>
      <c r="H196" s="300">
        <v>1769.5675530000003</v>
      </c>
      <c r="I196" s="15" t="s">
        <v>89</v>
      </c>
      <c r="K196" s="70" t="str">
        <f t="shared" si="39"/>
        <v/>
      </c>
      <c r="L196" s="530"/>
      <c r="M196" s="530"/>
      <c r="N196" s="3"/>
      <c r="O196" s="3"/>
    </row>
    <row r="197" spans="1:15" ht="15.75" customHeight="1">
      <c r="A197" s="447" t="s">
        <v>48</v>
      </c>
      <c r="B197" s="318" t="s">
        <v>41</v>
      </c>
      <c r="C197" s="297">
        <v>0.96</v>
      </c>
      <c r="D197" s="43" t="s">
        <v>89</v>
      </c>
      <c r="E197" s="386" t="s">
        <v>89</v>
      </c>
      <c r="F197" s="289" t="s">
        <v>89</v>
      </c>
      <c r="G197" s="43">
        <v>13476</v>
      </c>
      <c r="H197" s="300">
        <v>1769.5675530000003</v>
      </c>
      <c r="I197" s="15" t="s">
        <v>89</v>
      </c>
      <c r="K197" s="70" t="str">
        <f t="shared" si="39"/>
        <v/>
      </c>
      <c r="L197" s="530"/>
      <c r="M197" s="530"/>
      <c r="N197" s="3"/>
      <c r="O197" s="3"/>
    </row>
    <row r="198" spans="1:15" ht="15.75" customHeight="1">
      <c r="A198" s="447" t="s">
        <v>57</v>
      </c>
      <c r="B198" s="318" t="s">
        <v>41</v>
      </c>
      <c r="C198" s="297">
        <v>0.96</v>
      </c>
      <c r="D198" s="43" t="s">
        <v>89</v>
      </c>
      <c r="E198" s="386" t="s">
        <v>89</v>
      </c>
      <c r="F198" s="289" t="s">
        <v>89</v>
      </c>
      <c r="G198" s="43">
        <v>10639</v>
      </c>
      <c r="H198" s="300">
        <v>1644.7617809999999</v>
      </c>
      <c r="I198" s="15" t="s">
        <v>89</v>
      </c>
      <c r="K198" s="70" t="str">
        <f t="shared" si="39"/>
        <v/>
      </c>
      <c r="L198" s="530"/>
      <c r="M198" s="530"/>
      <c r="N198" s="3"/>
      <c r="O198" s="3"/>
    </row>
    <row r="199" spans="1:15" ht="15.75" customHeight="1">
      <c r="A199" s="447" t="s">
        <v>60</v>
      </c>
      <c r="B199" s="318" t="s">
        <v>41</v>
      </c>
      <c r="C199" s="297">
        <v>0.96</v>
      </c>
      <c r="D199" s="43" t="s">
        <v>89</v>
      </c>
      <c r="E199" s="386" t="s">
        <v>89</v>
      </c>
      <c r="F199" s="289" t="s">
        <v>89</v>
      </c>
      <c r="G199" s="43">
        <v>10644</v>
      </c>
      <c r="H199" s="300">
        <v>1568.9868480000002</v>
      </c>
      <c r="I199" s="15" t="s">
        <v>89</v>
      </c>
      <c r="K199" s="70" t="str">
        <f t="shared" si="39"/>
        <v/>
      </c>
      <c r="L199" s="530"/>
      <c r="M199" s="530"/>
      <c r="N199" s="3"/>
      <c r="O199" s="3"/>
    </row>
    <row r="200" spans="1:15" ht="15.75" customHeight="1">
      <c r="A200" s="447" t="s">
        <v>43</v>
      </c>
      <c r="B200" s="318" t="s">
        <v>41</v>
      </c>
      <c r="C200" s="297">
        <v>0.96</v>
      </c>
      <c r="D200" s="43" t="s">
        <v>89</v>
      </c>
      <c r="E200" s="386" t="s">
        <v>89</v>
      </c>
      <c r="F200" s="289" t="s">
        <v>89</v>
      </c>
      <c r="G200" s="43">
        <v>10650</v>
      </c>
      <c r="H200" s="300">
        <v>1814.1410430000001</v>
      </c>
      <c r="I200" s="15" t="s">
        <v>89</v>
      </c>
      <c r="K200" s="70" t="str">
        <f t="shared" si="39"/>
        <v/>
      </c>
      <c r="L200" s="530"/>
      <c r="M200" s="530"/>
      <c r="N200" s="3"/>
      <c r="O200" s="3"/>
    </row>
    <row r="201" spans="1:15" ht="15.75" customHeight="1">
      <c r="A201" s="447" t="s">
        <v>201</v>
      </c>
      <c r="B201" s="318" t="s">
        <v>41</v>
      </c>
      <c r="C201" s="297">
        <v>0.96</v>
      </c>
      <c r="D201" s="43" t="s">
        <v>89</v>
      </c>
      <c r="E201" s="386" t="s">
        <v>89</v>
      </c>
      <c r="F201" s="289" t="s">
        <v>89</v>
      </c>
      <c r="G201" s="43">
        <v>10652</v>
      </c>
      <c r="H201" s="300">
        <v>1729.4514119999997</v>
      </c>
      <c r="I201" s="15" t="s">
        <v>89</v>
      </c>
      <c r="K201" s="70" t="str">
        <f t="shared" si="39"/>
        <v/>
      </c>
      <c r="L201" s="530"/>
      <c r="M201" s="530"/>
      <c r="N201" s="3"/>
      <c r="O201" s="3"/>
    </row>
    <row r="202" spans="1:15" ht="15.75" customHeight="1">
      <c r="A202" s="447" t="s">
        <v>51</v>
      </c>
      <c r="B202" s="318" t="s">
        <v>41</v>
      </c>
      <c r="C202" s="373">
        <v>0.96</v>
      </c>
      <c r="D202" s="43" t="s">
        <v>89</v>
      </c>
      <c r="E202" s="386" t="s">
        <v>89</v>
      </c>
      <c r="F202" s="289" t="s">
        <v>89</v>
      </c>
      <c r="G202" s="43">
        <v>10657</v>
      </c>
      <c r="H202" s="300">
        <v>1707.1646669999998</v>
      </c>
      <c r="I202" s="15" t="s">
        <v>89</v>
      </c>
      <c r="K202" s="70" t="str">
        <f t="shared" si="39"/>
        <v/>
      </c>
      <c r="L202" s="530"/>
      <c r="M202" s="530"/>
      <c r="N202" s="3"/>
      <c r="O202" s="3"/>
    </row>
    <row r="203" spans="1:15" ht="15.75" customHeight="1">
      <c r="A203" s="447" t="s">
        <v>61</v>
      </c>
      <c r="B203" s="318" t="s">
        <v>62</v>
      </c>
      <c r="C203" s="297">
        <v>2.6</v>
      </c>
      <c r="D203" s="43" t="s">
        <v>89</v>
      </c>
      <c r="E203" s="386" t="s">
        <v>89</v>
      </c>
      <c r="F203" s="289" t="s">
        <v>89</v>
      </c>
      <c r="G203" s="43">
        <v>14282</v>
      </c>
      <c r="H203" s="321">
        <v>4078.1314619999998</v>
      </c>
      <c r="I203" s="15">
        <f>H203/C203</f>
        <v>1568.5121007692308</v>
      </c>
      <c r="K203" s="70" t="str">
        <f t="shared" si="39"/>
        <v/>
      </c>
      <c r="L203" s="530"/>
      <c r="M203" s="530"/>
      <c r="N203" s="3"/>
      <c r="O203" s="3"/>
    </row>
    <row r="204" spans="1:15" ht="15.75" customHeight="1">
      <c r="A204" s="447" t="s">
        <v>63</v>
      </c>
      <c r="B204" s="318" t="s">
        <v>62</v>
      </c>
      <c r="C204" s="297">
        <v>2.6</v>
      </c>
      <c r="D204" s="41" t="s">
        <v>89</v>
      </c>
      <c r="E204" s="385" t="s">
        <v>89</v>
      </c>
      <c r="F204" s="289" t="s">
        <v>89</v>
      </c>
      <c r="G204" s="41">
        <v>14280</v>
      </c>
      <c r="H204" s="321">
        <v>4078.1314619999998</v>
      </c>
      <c r="I204" s="15">
        <f>H204/C204</f>
        <v>1568.5121007692308</v>
      </c>
      <c r="K204" s="70" t="str">
        <f t="shared" si="39"/>
        <v/>
      </c>
      <c r="L204" s="530"/>
      <c r="M204" s="530"/>
      <c r="N204" s="3"/>
      <c r="O204" s="3"/>
    </row>
    <row r="205" spans="1:15" ht="15.75" customHeight="1">
      <c r="A205" s="447" t="s">
        <v>64</v>
      </c>
      <c r="B205" s="318" t="s">
        <v>62</v>
      </c>
      <c r="C205" s="297">
        <v>2.6</v>
      </c>
      <c r="D205" s="43" t="s">
        <v>89</v>
      </c>
      <c r="E205" s="386" t="s">
        <v>89</v>
      </c>
      <c r="F205" s="289" t="s">
        <v>89</v>
      </c>
      <c r="G205" s="43">
        <v>14281</v>
      </c>
      <c r="H205" s="321">
        <v>4078.1314619999998</v>
      </c>
      <c r="I205" s="15">
        <f>H205/C205</f>
        <v>1568.5121007692308</v>
      </c>
      <c r="K205" s="70" t="str">
        <f t="shared" si="39"/>
        <v/>
      </c>
      <c r="L205" s="530"/>
      <c r="M205" s="530"/>
      <c r="N205" s="3"/>
      <c r="O205" s="3"/>
    </row>
    <row r="206" spans="1:15" ht="15.75" customHeight="1">
      <c r="A206" s="164" t="s">
        <v>202</v>
      </c>
      <c r="B206" s="318" t="s">
        <v>62</v>
      </c>
      <c r="C206" s="297">
        <v>2.6</v>
      </c>
      <c r="D206" s="41" t="s">
        <v>89</v>
      </c>
      <c r="E206" s="385" t="s">
        <v>89</v>
      </c>
      <c r="F206" s="289" t="s">
        <v>89</v>
      </c>
      <c r="G206" s="41">
        <v>14239</v>
      </c>
      <c r="H206" s="321">
        <v>4078.1314619999998</v>
      </c>
      <c r="I206" s="15">
        <f>H206/C206</f>
        <v>1568.5121007692308</v>
      </c>
      <c r="K206" s="70" t="str">
        <f t="shared" si="39"/>
        <v/>
      </c>
      <c r="L206" s="530"/>
      <c r="M206" s="530"/>
      <c r="N206" s="3"/>
      <c r="O206" s="3"/>
    </row>
    <row r="207" spans="1:15" ht="15.75" customHeight="1" thickBot="1">
      <c r="A207" s="315" t="s">
        <v>65</v>
      </c>
      <c r="B207" s="311" t="s">
        <v>62</v>
      </c>
      <c r="C207" s="304">
        <v>2.6</v>
      </c>
      <c r="D207" s="50" t="s">
        <v>89</v>
      </c>
      <c r="E207" s="389" t="s">
        <v>89</v>
      </c>
      <c r="F207" s="390" t="s">
        <v>89</v>
      </c>
      <c r="G207" s="50">
        <v>14279</v>
      </c>
      <c r="H207" s="322">
        <v>3743.715995999999</v>
      </c>
      <c r="I207" s="227">
        <f>H207/C207</f>
        <v>1439.8907676923072</v>
      </c>
      <c r="K207" s="70" t="str">
        <f t="shared" si="39"/>
        <v/>
      </c>
      <c r="L207" s="530"/>
      <c r="M207" s="530"/>
      <c r="N207" s="3"/>
      <c r="O207" s="3"/>
    </row>
    <row r="208" spans="1:15" ht="15.75" customHeight="1" thickBot="1">
      <c r="A208" s="135"/>
      <c r="B208" s="75"/>
      <c r="C208" s="139"/>
      <c r="D208" s="136"/>
      <c r="E208" s="137"/>
      <c r="F208" s="160"/>
      <c r="G208" s="136"/>
      <c r="H208" s="138"/>
      <c r="I208" s="160"/>
      <c r="L208" s="530"/>
      <c r="M208" s="530"/>
      <c r="N208" s="3"/>
      <c r="O208" s="3"/>
    </row>
    <row r="209" spans="1:15" ht="15.75" customHeight="1" thickBot="1">
      <c r="A209" s="475" t="s">
        <v>367</v>
      </c>
      <c r="B209" s="478"/>
      <c r="C209" s="479"/>
      <c r="D209" s="64"/>
      <c r="E209" s="65"/>
      <c r="F209" s="162"/>
      <c r="G209" s="64"/>
      <c r="H209" s="65"/>
      <c r="I209" s="162"/>
      <c r="L209" s="530"/>
      <c r="M209" s="530"/>
      <c r="N209" s="3"/>
      <c r="O209" s="3"/>
    </row>
    <row r="210" spans="1:15" ht="15.75" customHeight="1">
      <c r="A210" s="451" t="s">
        <v>88</v>
      </c>
      <c r="B210" s="317" t="s">
        <v>384</v>
      </c>
      <c r="C210" s="297">
        <v>2.6</v>
      </c>
      <c r="D210" s="44" t="s">
        <v>89</v>
      </c>
      <c r="E210" s="300" t="s">
        <v>89</v>
      </c>
      <c r="F210" s="298" t="s">
        <v>89</v>
      </c>
      <c r="G210" s="41">
        <v>15044</v>
      </c>
      <c r="H210" s="300">
        <v>8311.2415199999996</v>
      </c>
      <c r="I210" s="298">
        <f t="shared" ref="I210:I220" si="40">H210/C210</f>
        <v>3196.6313538461536</v>
      </c>
      <c r="K210" s="70" t="str">
        <f t="shared" ref="K210:K216" si="41">IF($I$2&lt;&gt;0,H210*(1-$I$2),"")</f>
        <v/>
      </c>
      <c r="L210" s="530"/>
      <c r="M210" s="530"/>
      <c r="N210" s="3"/>
      <c r="O210" s="3"/>
    </row>
    <row r="211" spans="1:15" ht="15.75" customHeight="1">
      <c r="A211" s="450" t="s">
        <v>90</v>
      </c>
      <c r="B211" s="317" t="s">
        <v>384</v>
      </c>
      <c r="C211" s="297">
        <v>2.6</v>
      </c>
      <c r="D211" s="41" t="s">
        <v>89</v>
      </c>
      <c r="E211" s="300" t="s">
        <v>89</v>
      </c>
      <c r="F211" s="298" t="s">
        <v>89</v>
      </c>
      <c r="G211" s="44">
        <v>15034</v>
      </c>
      <c r="H211" s="300">
        <v>8311.2415199999996</v>
      </c>
      <c r="I211" s="298">
        <f t="shared" si="40"/>
        <v>3196.6313538461536</v>
      </c>
      <c r="K211" s="70" t="str">
        <f t="shared" si="41"/>
        <v/>
      </c>
      <c r="L211" s="530"/>
      <c r="M211" s="530"/>
      <c r="N211" s="3"/>
      <c r="O211" s="3"/>
    </row>
    <row r="212" spans="1:15" ht="15.75" customHeight="1">
      <c r="A212" s="493" t="s">
        <v>164</v>
      </c>
      <c r="B212" s="317" t="s">
        <v>208</v>
      </c>
      <c r="C212" s="297">
        <v>2.6</v>
      </c>
      <c r="D212" s="44" t="s">
        <v>89</v>
      </c>
      <c r="E212" s="300" t="s">
        <v>89</v>
      </c>
      <c r="F212" s="298" t="s">
        <v>89</v>
      </c>
      <c r="G212" s="41">
        <v>15685</v>
      </c>
      <c r="H212" s="300">
        <v>8648.6285520000001</v>
      </c>
      <c r="I212" s="298">
        <f t="shared" si="40"/>
        <v>3326.3955969230769</v>
      </c>
      <c r="K212" s="70" t="str">
        <f t="shared" si="41"/>
        <v/>
      </c>
      <c r="L212" s="530"/>
      <c r="M212" s="530"/>
      <c r="N212" s="3"/>
      <c r="O212" s="3"/>
    </row>
    <row r="213" spans="1:15" ht="15.75" customHeight="1">
      <c r="A213" s="492" t="s">
        <v>66</v>
      </c>
      <c r="B213" s="317" t="s">
        <v>291</v>
      </c>
      <c r="C213" s="297">
        <v>2.6</v>
      </c>
      <c r="D213" s="41">
        <v>14771</v>
      </c>
      <c r="E213" s="300">
        <v>5607.3450419999999</v>
      </c>
      <c r="F213" s="298">
        <f t="shared" ref="F213:F219" si="42">E213/C213</f>
        <v>2156.6711700000001</v>
      </c>
      <c r="G213" s="44">
        <v>14790</v>
      </c>
      <c r="H213" s="300">
        <v>6110.5683149999995</v>
      </c>
      <c r="I213" s="298">
        <f t="shared" si="40"/>
        <v>2350.2185826923073</v>
      </c>
      <c r="J213" s="70" t="str">
        <f t="shared" ref="J213:J216" si="43">IF($I$2&lt;&gt;0,E213*(1-$I$2),"")</f>
        <v/>
      </c>
      <c r="K213" s="70" t="str">
        <f t="shared" si="41"/>
        <v/>
      </c>
      <c r="L213" s="530"/>
      <c r="M213" s="530"/>
      <c r="N213" s="3"/>
      <c r="O213" s="3"/>
    </row>
    <row r="214" spans="1:15" ht="15.75" customHeight="1">
      <c r="A214" s="492" t="s">
        <v>67</v>
      </c>
      <c r="B214" s="317" t="s">
        <v>291</v>
      </c>
      <c r="C214" s="297">
        <v>2.6</v>
      </c>
      <c r="D214" s="44">
        <v>14772</v>
      </c>
      <c r="E214" s="300">
        <v>5607.3450419999999</v>
      </c>
      <c r="F214" s="298">
        <f t="shared" si="42"/>
        <v>2156.6711700000001</v>
      </c>
      <c r="G214" s="44">
        <v>14791</v>
      </c>
      <c r="H214" s="300">
        <v>6110.5683149999995</v>
      </c>
      <c r="I214" s="298">
        <f t="shared" si="40"/>
        <v>2350.2185826923073</v>
      </c>
      <c r="J214" s="70" t="str">
        <f t="shared" si="43"/>
        <v/>
      </c>
      <c r="K214" s="70" t="str">
        <f t="shared" si="41"/>
        <v/>
      </c>
      <c r="L214" s="530"/>
      <c r="M214" s="530"/>
      <c r="N214" s="3"/>
      <c r="O214" s="3"/>
    </row>
    <row r="215" spans="1:15" ht="15.75" customHeight="1">
      <c r="A215" s="451" t="s">
        <v>403</v>
      </c>
      <c r="B215" s="317" t="s">
        <v>169</v>
      </c>
      <c r="C215" s="297">
        <v>2.6</v>
      </c>
      <c r="D215" s="44">
        <v>17828</v>
      </c>
      <c r="E215" s="300">
        <v>4482.0358559999986</v>
      </c>
      <c r="F215" s="298">
        <f t="shared" si="42"/>
        <v>1723.8599446153839</v>
      </c>
      <c r="G215" s="41">
        <v>17852</v>
      </c>
      <c r="H215" s="300">
        <v>4998.8597579999996</v>
      </c>
      <c r="I215" s="298">
        <f t="shared" si="40"/>
        <v>1922.6383684615382</v>
      </c>
      <c r="J215" s="70" t="str">
        <f t="shared" si="43"/>
        <v/>
      </c>
      <c r="K215" s="70" t="str">
        <f t="shared" si="41"/>
        <v/>
      </c>
      <c r="L215" s="530"/>
      <c r="M215" s="530"/>
      <c r="N215" s="3"/>
      <c r="O215" s="3"/>
    </row>
    <row r="216" spans="1:15" ht="15.75" customHeight="1">
      <c r="A216" s="490" t="s">
        <v>170</v>
      </c>
      <c r="B216" s="317" t="s">
        <v>291</v>
      </c>
      <c r="C216" s="297">
        <v>2.6</v>
      </c>
      <c r="D216" s="41">
        <v>15248</v>
      </c>
      <c r="E216" s="300">
        <v>4247.5107239999988</v>
      </c>
      <c r="F216" s="15">
        <f t="shared" si="42"/>
        <v>1633.6579707692304</v>
      </c>
      <c r="G216" s="41">
        <v>15250</v>
      </c>
      <c r="H216" s="300">
        <v>4764.3346259999998</v>
      </c>
      <c r="I216" s="15">
        <f t="shared" si="40"/>
        <v>1832.4363946153844</v>
      </c>
      <c r="J216" s="70" t="str">
        <f t="shared" si="43"/>
        <v/>
      </c>
      <c r="K216" s="70" t="str">
        <f t="shared" si="41"/>
        <v/>
      </c>
      <c r="L216" s="530"/>
      <c r="M216" s="530"/>
      <c r="N216" s="3"/>
      <c r="O216" s="3"/>
    </row>
    <row r="217" spans="1:15" ht="15.75" customHeight="1">
      <c r="A217" s="313" t="s">
        <v>73</v>
      </c>
      <c r="B217" s="317" t="s">
        <v>115</v>
      </c>
      <c r="C217" s="308">
        <v>2.6</v>
      </c>
      <c r="D217" s="44">
        <v>12887</v>
      </c>
      <c r="E217" s="299">
        <v>3465.7602839999995</v>
      </c>
      <c r="F217" s="298">
        <f t="shared" si="42"/>
        <v>1332.9847246153843</v>
      </c>
      <c r="G217" s="44">
        <v>12897</v>
      </c>
      <c r="H217" s="299">
        <v>3982.5841860000005</v>
      </c>
      <c r="I217" s="298">
        <f t="shared" si="40"/>
        <v>1531.7631484615385</v>
      </c>
      <c r="J217" s="70" t="str">
        <f t="shared" ref="J217:J231" si="44">IF($I$2&lt;&gt;0,E217*(1-$I$2),"")</f>
        <v/>
      </c>
      <c r="K217" s="70" t="str">
        <f t="shared" ref="K217:K251" si="45">IF($I$2&lt;&gt;0,H217*(1-$I$2),"")</f>
        <v/>
      </c>
      <c r="L217" s="530"/>
      <c r="M217" s="530"/>
      <c r="N217" s="3"/>
      <c r="O217" s="3"/>
    </row>
    <row r="218" spans="1:15" ht="15.75" customHeight="1">
      <c r="A218" s="501" t="s">
        <v>105</v>
      </c>
      <c r="B218" s="317" t="s">
        <v>292</v>
      </c>
      <c r="C218" s="308">
        <v>2.6</v>
      </c>
      <c r="D218" s="44">
        <v>15022</v>
      </c>
      <c r="E218" s="299">
        <v>4295.2843619999994</v>
      </c>
      <c r="F218" s="298">
        <f t="shared" si="42"/>
        <v>1652.0324469230766</v>
      </c>
      <c r="G218" s="44">
        <v>15038</v>
      </c>
      <c r="H218" s="299">
        <v>4812.1082639999995</v>
      </c>
      <c r="I218" s="298">
        <f t="shared" si="40"/>
        <v>1850.8108707692304</v>
      </c>
      <c r="J218" s="70" t="str">
        <f t="shared" si="44"/>
        <v/>
      </c>
      <c r="K218" s="70" t="str">
        <f t="shared" si="45"/>
        <v/>
      </c>
      <c r="L218" s="530"/>
      <c r="M218" s="530"/>
      <c r="N218" s="3"/>
      <c r="O218" s="3"/>
    </row>
    <row r="219" spans="1:15" ht="15.75" customHeight="1">
      <c r="A219" s="454" t="s">
        <v>471</v>
      </c>
      <c r="B219" s="317" t="s">
        <v>292</v>
      </c>
      <c r="C219" s="308">
        <v>2.6</v>
      </c>
      <c r="D219" s="44">
        <v>15016</v>
      </c>
      <c r="E219" s="299">
        <v>4295.2843619999994</v>
      </c>
      <c r="F219" s="298">
        <f t="shared" si="42"/>
        <v>1652.0324469230766</v>
      </c>
      <c r="G219" s="44">
        <v>15031</v>
      </c>
      <c r="H219" s="299">
        <v>4812.1082639999995</v>
      </c>
      <c r="I219" s="298">
        <f t="shared" si="40"/>
        <v>1850.8108707692304</v>
      </c>
      <c r="J219" s="70" t="str">
        <f t="shared" si="44"/>
        <v/>
      </c>
      <c r="K219" s="70" t="str">
        <f t="shared" si="45"/>
        <v/>
      </c>
      <c r="L219" s="530"/>
      <c r="M219" s="530"/>
      <c r="N219" s="3"/>
      <c r="O219" s="3"/>
    </row>
    <row r="220" spans="1:15" ht="15" customHeight="1">
      <c r="A220" s="454" t="s">
        <v>104</v>
      </c>
      <c r="B220" s="317" t="s">
        <v>292</v>
      </c>
      <c r="C220" s="308">
        <v>2.6</v>
      </c>
      <c r="D220" s="44">
        <v>13923</v>
      </c>
      <c r="E220" s="299">
        <v>6825.2299380000004</v>
      </c>
      <c r="F220" s="298">
        <f t="shared" ref="F220:F224" si="46">E220/C220</f>
        <v>2625.0884376923077</v>
      </c>
      <c r="G220" s="44">
        <v>13926</v>
      </c>
      <c r="H220" s="299">
        <v>7130.3869080000004</v>
      </c>
      <c r="I220" s="298">
        <f t="shared" si="40"/>
        <v>2742.4565030769231</v>
      </c>
      <c r="J220" s="70" t="str">
        <f t="shared" si="44"/>
        <v/>
      </c>
      <c r="K220" s="70" t="str">
        <f t="shared" si="45"/>
        <v/>
      </c>
      <c r="L220" s="530"/>
      <c r="M220" s="530"/>
      <c r="N220" s="3"/>
      <c r="O220" s="3"/>
    </row>
    <row r="221" spans="1:15" customFormat="1" ht="15" customHeight="1">
      <c r="A221" s="514" t="s">
        <v>563</v>
      </c>
      <c r="B221" s="76" t="s">
        <v>564</v>
      </c>
      <c r="C221" s="297">
        <v>2.6</v>
      </c>
      <c r="D221" s="41">
        <v>19532</v>
      </c>
      <c r="E221" s="299">
        <v>4295.2843619999994</v>
      </c>
      <c r="F221" s="298">
        <f t="shared" si="46"/>
        <v>1652.0324469230766</v>
      </c>
      <c r="G221" s="41">
        <v>19544</v>
      </c>
      <c r="H221" s="299">
        <v>4812.1082639999995</v>
      </c>
      <c r="I221" s="298">
        <f t="shared" ref="I221:I225" si="47">H221/C221</f>
        <v>1850.8108707692304</v>
      </c>
      <c r="J221" s="70" t="str">
        <f t="shared" ref="J221:J225" si="48">IF($I$2&lt;&gt;0,E221*(1-$I$2),"")</f>
        <v/>
      </c>
      <c r="K221" s="70" t="str">
        <f t="shared" ref="K221:K225" si="49">IF($I$2&lt;&gt;0,H221*(1-$I$2),"")</f>
        <v/>
      </c>
      <c r="L221" s="530"/>
      <c r="M221" s="530"/>
    </row>
    <row r="222" spans="1:15" customFormat="1" ht="15" customHeight="1">
      <c r="A222" s="515" t="s">
        <v>565</v>
      </c>
      <c r="B222" s="521" t="s">
        <v>564</v>
      </c>
      <c r="C222" s="297">
        <v>2.6</v>
      </c>
      <c r="D222" s="44">
        <v>19543</v>
      </c>
      <c r="E222" s="299">
        <v>4295.2843619999994</v>
      </c>
      <c r="F222" s="298">
        <f t="shared" si="46"/>
        <v>1652.0324469230766</v>
      </c>
      <c r="G222" s="44">
        <v>19546</v>
      </c>
      <c r="H222" s="299">
        <v>4812.1082639999995</v>
      </c>
      <c r="I222" s="298">
        <f t="shared" si="47"/>
        <v>1850.8108707692304</v>
      </c>
      <c r="J222" s="70" t="str">
        <f t="shared" si="48"/>
        <v/>
      </c>
      <c r="K222" s="70" t="str">
        <f t="shared" si="49"/>
        <v/>
      </c>
      <c r="L222" s="530"/>
      <c r="M222" s="530"/>
    </row>
    <row r="223" spans="1:15" customFormat="1" ht="15" customHeight="1">
      <c r="A223" s="514" t="s">
        <v>566</v>
      </c>
      <c r="B223" s="76" t="s">
        <v>564</v>
      </c>
      <c r="C223" s="297">
        <v>2.6</v>
      </c>
      <c r="D223" s="41">
        <v>19542</v>
      </c>
      <c r="E223" s="299">
        <v>4295.2843619999994</v>
      </c>
      <c r="F223" s="298">
        <f t="shared" si="46"/>
        <v>1652.0324469230766</v>
      </c>
      <c r="G223" s="41">
        <v>19545</v>
      </c>
      <c r="H223" s="299">
        <v>4812.1082639999995</v>
      </c>
      <c r="I223" s="298">
        <f t="shared" si="47"/>
        <v>1850.8108707692304</v>
      </c>
      <c r="J223" s="70" t="str">
        <f t="shared" si="48"/>
        <v/>
      </c>
      <c r="K223" s="70" t="str">
        <f t="shared" si="49"/>
        <v/>
      </c>
      <c r="L223" s="530"/>
      <c r="M223" s="530"/>
    </row>
    <row r="224" spans="1:15" ht="15.75" customHeight="1">
      <c r="A224" s="313" t="s">
        <v>75</v>
      </c>
      <c r="B224" s="317" t="s">
        <v>74</v>
      </c>
      <c r="C224" s="308">
        <v>2.6</v>
      </c>
      <c r="D224" s="44">
        <v>13450</v>
      </c>
      <c r="E224" s="299">
        <v>3465.7602839999995</v>
      </c>
      <c r="F224" s="298">
        <f t="shared" si="46"/>
        <v>1332.9847246153843</v>
      </c>
      <c r="G224" s="44">
        <v>13468</v>
      </c>
      <c r="H224" s="299">
        <v>3982.5841860000005</v>
      </c>
      <c r="I224" s="298">
        <f t="shared" si="47"/>
        <v>1531.7631484615385</v>
      </c>
      <c r="J224" s="70" t="str">
        <f t="shared" si="48"/>
        <v/>
      </c>
      <c r="K224" s="70" t="str">
        <f t="shared" si="49"/>
        <v/>
      </c>
      <c r="L224" s="530"/>
      <c r="M224" s="530"/>
      <c r="N224" s="3"/>
      <c r="O224" s="3"/>
    </row>
    <row r="225" spans="1:15" ht="15.75" customHeight="1">
      <c r="A225" s="494" t="s">
        <v>78</v>
      </c>
      <c r="B225" s="317" t="s">
        <v>292</v>
      </c>
      <c r="C225" s="308">
        <v>2.6</v>
      </c>
      <c r="D225" s="44">
        <v>13498</v>
      </c>
      <c r="E225" s="299">
        <v>4247.5107239999988</v>
      </c>
      <c r="F225" s="298">
        <f t="shared" ref="F225:F256" si="50">E225/C225</f>
        <v>1633.6579707692304</v>
      </c>
      <c r="G225" s="44">
        <v>13501</v>
      </c>
      <c r="H225" s="299">
        <v>4764.3346259999998</v>
      </c>
      <c r="I225" s="298">
        <f t="shared" si="47"/>
        <v>1832.4363946153844</v>
      </c>
      <c r="J225" s="70" t="str">
        <f t="shared" si="48"/>
        <v/>
      </c>
      <c r="K225" s="70" t="str">
        <f t="shared" si="49"/>
        <v/>
      </c>
      <c r="L225" s="530"/>
      <c r="M225" s="530"/>
      <c r="N225" s="3"/>
      <c r="O225" s="3"/>
    </row>
    <row r="226" spans="1:15" ht="15.75" customHeight="1">
      <c r="A226" s="501" t="s">
        <v>94</v>
      </c>
      <c r="B226" s="317" t="s">
        <v>314</v>
      </c>
      <c r="C226" s="308">
        <v>2.6</v>
      </c>
      <c r="D226" s="44">
        <v>13844</v>
      </c>
      <c r="E226" s="299">
        <v>6825.2299380000004</v>
      </c>
      <c r="F226" s="298">
        <f t="shared" si="50"/>
        <v>2625.0884376923077</v>
      </c>
      <c r="G226" s="44">
        <v>13859</v>
      </c>
      <c r="H226" s="299">
        <v>7130.3869080000004</v>
      </c>
      <c r="I226" s="298">
        <f t="shared" ref="I226:I257" si="51">H226/C226</f>
        <v>2742.4565030769231</v>
      </c>
      <c r="J226" s="70" t="str">
        <f t="shared" si="44"/>
        <v/>
      </c>
      <c r="K226" s="70" t="str">
        <f t="shared" si="45"/>
        <v/>
      </c>
      <c r="L226" s="530"/>
      <c r="M226" s="530"/>
      <c r="N226" s="3"/>
      <c r="O226" s="3"/>
    </row>
    <row r="227" spans="1:15" ht="15.75" customHeight="1">
      <c r="A227" s="501" t="s">
        <v>99</v>
      </c>
      <c r="B227" s="317" t="s">
        <v>292</v>
      </c>
      <c r="C227" s="308">
        <v>2.6</v>
      </c>
      <c r="D227" s="44">
        <v>13405</v>
      </c>
      <c r="E227" s="299">
        <v>4295.2843619999994</v>
      </c>
      <c r="F227" s="298">
        <f t="shared" si="50"/>
        <v>1652.0324469230766</v>
      </c>
      <c r="G227" s="44">
        <v>13408</v>
      </c>
      <c r="H227" s="299">
        <v>4812.1082639999995</v>
      </c>
      <c r="I227" s="298">
        <f t="shared" si="51"/>
        <v>1850.8108707692304</v>
      </c>
      <c r="J227" s="70" t="str">
        <f t="shared" si="44"/>
        <v/>
      </c>
      <c r="K227" s="70" t="str">
        <f t="shared" si="45"/>
        <v/>
      </c>
      <c r="L227" s="530"/>
      <c r="M227" s="530"/>
      <c r="N227" s="3"/>
      <c r="O227" s="3"/>
    </row>
    <row r="228" spans="1:15" ht="15.75" customHeight="1">
      <c r="A228" s="501" t="s">
        <v>103</v>
      </c>
      <c r="B228" s="317" t="s">
        <v>292</v>
      </c>
      <c r="C228" s="308">
        <v>2.6</v>
      </c>
      <c r="D228" s="44">
        <v>13465</v>
      </c>
      <c r="E228" s="299">
        <v>4295.2843619999994</v>
      </c>
      <c r="F228" s="298">
        <f t="shared" si="50"/>
        <v>1652.0324469230766</v>
      </c>
      <c r="G228" s="44">
        <v>13466</v>
      </c>
      <c r="H228" s="299">
        <v>4812.1082639999995</v>
      </c>
      <c r="I228" s="298">
        <f t="shared" si="51"/>
        <v>1850.8108707692304</v>
      </c>
      <c r="J228" s="70" t="str">
        <f t="shared" si="44"/>
        <v/>
      </c>
      <c r="K228" s="70" t="str">
        <f t="shared" si="45"/>
        <v/>
      </c>
      <c r="L228" s="530"/>
      <c r="M228" s="530"/>
      <c r="N228" s="3"/>
      <c r="O228" s="3"/>
    </row>
    <row r="229" spans="1:15" ht="15.75" customHeight="1">
      <c r="A229" s="496" t="s">
        <v>102</v>
      </c>
      <c r="B229" s="318" t="s">
        <v>292</v>
      </c>
      <c r="C229" s="297">
        <v>2.6</v>
      </c>
      <c r="D229" s="41">
        <v>14288</v>
      </c>
      <c r="E229" s="300">
        <v>6825.2299380000004</v>
      </c>
      <c r="F229" s="15">
        <f t="shared" si="50"/>
        <v>2625.0884376923077</v>
      </c>
      <c r="G229" s="41">
        <v>14300</v>
      </c>
      <c r="H229" s="300">
        <v>7130.3869080000004</v>
      </c>
      <c r="I229" s="15">
        <f t="shared" si="51"/>
        <v>2742.4565030769231</v>
      </c>
      <c r="J229" s="70" t="str">
        <f t="shared" si="44"/>
        <v/>
      </c>
      <c r="K229" s="70" t="str">
        <f t="shared" si="45"/>
        <v/>
      </c>
      <c r="L229" s="530"/>
      <c r="M229" s="530"/>
      <c r="N229" s="3"/>
      <c r="O229" s="3"/>
    </row>
    <row r="230" spans="1:15" ht="15.75" customHeight="1">
      <c r="A230" s="496" t="s">
        <v>98</v>
      </c>
      <c r="B230" s="318" t="s">
        <v>292</v>
      </c>
      <c r="C230" s="297">
        <v>2.6</v>
      </c>
      <c r="D230" s="41">
        <v>14304</v>
      </c>
      <c r="E230" s="300">
        <v>6825.2299380000004</v>
      </c>
      <c r="F230" s="298">
        <f t="shared" si="50"/>
        <v>2625.0884376923077</v>
      </c>
      <c r="G230" s="41">
        <v>14319</v>
      </c>
      <c r="H230" s="300">
        <v>7130.3869080000004</v>
      </c>
      <c r="I230" s="298">
        <f t="shared" si="51"/>
        <v>2742.4565030769231</v>
      </c>
      <c r="J230" s="70" t="str">
        <f t="shared" si="44"/>
        <v/>
      </c>
      <c r="K230" s="70" t="str">
        <f t="shared" si="45"/>
        <v/>
      </c>
      <c r="L230" s="530"/>
      <c r="M230" s="530"/>
      <c r="N230" s="3"/>
      <c r="O230" s="3"/>
    </row>
    <row r="231" spans="1:15" ht="15.75" customHeight="1">
      <c r="A231" s="496" t="s">
        <v>101</v>
      </c>
      <c r="B231" s="318" t="s">
        <v>292</v>
      </c>
      <c r="C231" s="297">
        <v>2.6</v>
      </c>
      <c r="D231" s="41">
        <v>13404</v>
      </c>
      <c r="E231" s="300">
        <v>4295.2843619999994</v>
      </c>
      <c r="F231" s="298">
        <f t="shared" si="50"/>
        <v>1652.0324469230766</v>
      </c>
      <c r="G231" s="41">
        <v>13407</v>
      </c>
      <c r="H231" s="300">
        <v>4812.1082639999995</v>
      </c>
      <c r="I231" s="298">
        <f t="shared" si="51"/>
        <v>1850.8108707692304</v>
      </c>
      <c r="J231" s="70" t="str">
        <f t="shared" si="44"/>
        <v/>
      </c>
      <c r="K231" s="70" t="str">
        <f t="shared" si="45"/>
        <v/>
      </c>
      <c r="L231" s="530"/>
      <c r="M231" s="530"/>
      <c r="N231" s="3"/>
      <c r="O231" s="3"/>
    </row>
    <row r="232" spans="1:15" ht="15.75" customHeight="1">
      <c r="A232" s="501" t="s">
        <v>100</v>
      </c>
      <c r="B232" s="317" t="s">
        <v>383</v>
      </c>
      <c r="C232" s="297">
        <v>2.6</v>
      </c>
      <c r="D232" s="44">
        <v>13794</v>
      </c>
      <c r="E232" s="300">
        <v>6825.2299380000004</v>
      </c>
      <c r="F232" s="298">
        <f t="shared" si="50"/>
        <v>2625.0884376923077</v>
      </c>
      <c r="G232" s="44">
        <v>13800</v>
      </c>
      <c r="H232" s="300">
        <v>7130.3869080000004</v>
      </c>
      <c r="I232" s="298">
        <f t="shared" si="51"/>
        <v>2742.4565030769231</v>
      </c>
      <c r="J232" s="70" t="str">
        <f t="shared" ref="J232:J236" si="52">IF($I$2&lt;&gt;0,E232*(1-$I$2),"")</f>
        <v/>
      </c>
      <c r="K232" s="70" t="str">
        <f t="shared" ref="K232:K236" si="53">IF($I$2&lt;&gt;0,H232*(1-$I$2),"")</f>
        <v/>
      </c>
      <c r="L232" s="530"/>
      <c r="M232" s="530"/>
      <c r="N232" s="3"/>
      <c r="O232" s="3"/>
    </row>
    <row r="233" spans="1:15" ht="15.75" customHeight="1">
      <c r="A233" s="164" t="s">
        <v>76</v>
      </c>
      <c r="B233" s="318" t="s">
        <v>74</v>
      </c>
      <c r="C233" s="297">
        <v>2.6</v>
      </c>
      <c r="D233" s="41">
        <v>12935</v>
      </c>
      <c r="E233" s="300">
        <v>3465.7602839999995</v>
      </c>
      <c r="F233" s="15">
        <f t="shared" si="50"/>
        <v>1332.9847246153843</v>
      </c>
      <c r="G233" s="41">
        <v>12978</v>
      </c>
      <c r="H233" s="300">
        <v>3982.5841860000005</v>
      </c>
      <c r="I233" s="15">
        <f t="shared" si="51"/>
        <v>1531.7631484615385</v>
      </c>
      <c r="J233" s="70" t="str">
        <f t="shared" si="52"/>
        <v/>
      </c>
      <c r="K233" s="70" t="str">
        <f t="shared" si="53"/>
        <v/>
      </c>
      <c r="L233" s="530"/>
      <c r="M233" s="530"/>
      <c r="N233" s="3"/>
      <c r="O233" s="3"/>
    </row>
    <row r="234" spans="1:15" ht="15.75" customHeight="1">
      <c r="A234" s="495" t="s">
        <v>79</v>
      </c>
      <c r="B234" s="318" t="s">
        <v>292</v>
      </c>
      <c r="C234" s="297">
        <v>2.6</v>
      </c>
      <c r="D234" s="41">
        <v>13500</v>
      </c>
      <c r="E234" s="300">
        <v>4247.5107239999988</v>
      </c>
      <c r="F234" s="15">
        <f t="shared" si="50"/>
        <v>1633.6579707692304</v>
      </c>
      <c r="G234" s="41">
        <v>13503</v>
      </c>
      <c r="H234" s="300">
        <v>4764.3346259999998</v>
      </c>
      <c r="I234" s="15">
        <f t="shared" si="51"/>
        <v>1832.4363946153844</v>
      </c>
      <c r="J234" s="70" t="str">
        <f t="shared" si="52"/>
        <v/>
      </c>
      <c r="K234" s="70" t="str">
        <f t="shared" si="53"/>
        <v/>
      </c>
      <c r="L234" s="530"/>
      <c r="M234" s="530"/>
      <c r="N234" s="3"/>
      <c r="O234" s="3"/>
    </row>
    <row r="235" spans="1:15" ht="15.75" customHeight="1">
      <c r="A235" s="508" t="s">
        <v>533</v>
      </c>
      <c r="B235" s="318" t="s">
        <v>38</v>
      </c>
      <c r="C235" s="435">
        <v>2.6</v>
      </c>
      <c r="D235" s="41">
        <v>19013</v>
      </c>
      <c r="E235" s="300">
        <v>2634.293259</v>
      </c>
      <c r="F235" s="282">
        <f t="shared" si="50"/>
        <v>1013.189715</v>
      </c>
      <c r="G235" s="41">
        <v>19024</v>
      </c>
      <c r="H235" s="300">
        <v>3083.5711799999999</v>
      </c>
      <c r="I235" s="282">
        <f t="shared" si="51"/>
        <v>1185.9889153846152</v>
      </c>
      <c r="J235" s="70" t="str">
        <f t="shared" si="52"/>
        <v/>
      </c>
      <c r="K235" s="70" t="str">
        <f t="shared" si="53"/>
        <v/>
      </c>
      <c r="L235" s="530"/>
      <c r="M235" s="530"/>
      <c r="N235" s="3"/>
      <c r="O235" s="3"/>
    </row>
    <row r="236" spans="1:15" ht="15.75" customHeight="1">
      <c r="A236" s="496" t="s">
        <v>488</v>
      </c>
      <c r="B236" s="318" t="s">
        <v>117</v>
      </c>
      <c r="C236" s="297">
        <v>2.6</v>
      </c>
      <c r="D236" s="41">
        <v>14293</v>
      </c>
      <c r="E236" s="300">
        <v>5074.5203999999994</v>
      </c>
      <c r="F236" s="15">
        <f t="shared" si="50"/>
        <v>1951.7386153846151</v>
      </c>
      <c r="G236" s="41">
        <v>14301</v>
      </c>
      <c r="H236" s="300">
        <v>5577.7436729999999</v>
      </c>
      <c r="I236" s="15">
        <f t="shared" si="51"/>
        <v>2145.2860280769228</v>
      </c>
      <c r="J236" s="70" t="str">
        <f t="shared" si="52"/>
        <v/>
      </c>
      <c r="K236" s="70" t="str">
        <f t="shared" si="53"/>
        <v/>
      </c>
      <c r="L236" s="530"/>
      <c r="M236" s="530"/>
      <c r="N236" s="3"/>
      <c r="O236" s="3"/>
    </row>
    <row r="237" spans="1:15" ht="15.75" customHeight="1">
      <c r="A237" s="496" t="s">
        <v>489</v>
      </c>
      <c r="B237" s="318" t="s">
        <v>117</v>
      </c>
      <c r="C237" s="297">
        <v>2.6</v>
      </c>
      <c r="D237" s="41">
        <v>14294</v>
      </c>
      <c r="E237" s="300">
        <v>5074.5203999999994</v>
      </c>
      <c r="F237" s="15">
        <f t="shared" si="50"/>
        <v>1951.7386153846151</v>
      </c>
      <c r="G237" s="41">
        <v>14302</v>
      </c>
      <c r="H237" s="300">
        <v>5577.7436729999999</v>
      </c>
      <c r="I237" s="15">
        <f t="shared" si="51"/>
        <v>2145.2860280769228</v>
      </c>
      <c r="J237" s="70" t="str">
        <f t="shared" ref="J237:J238" si="54">IF($I$2&lt;&gt;0,E237*(1-$I$2),"")</f>
        <v/>
      </c>
      <c r="K237" s="70" t="str">
        <f t="shared" si="45"/>
        <v/>
      </c>
      <c r="L237" s="530"/>
      <c r="M237" s="530"/>
      <c r="N237" s="3"/>
      <c r="O237" s="3"/>
    </row>
    <row r="238" spans="1:15" ht="15.75" customHeight="1">
      <c r="A238" s="496" t="s">
        <v>107</v>
      </c>
      <c r="B238" s="318" t="s">
        <v>314</v>
      </c>
      <c r="C238" s="297">
        <v>2.6</v>
      </c>
      <c r="D238" s="41">
        <v>13469</v>
      </c>
      <c r="E238" s="300">
        <v>4295.2843619999994</v>
      </c>
      <c r="F238" s="15">
        <f t="shared" si="50"/>
        <v>1652.0324469230766</v>
      </c>
      <c r="G238" s="41">
        <v>13472</v>
      </c>
      <c r="H238" s="300">
        <v>4812.1082639999995</v>
      </c>
      <c r="I238" s="15">
        <f t="shared" si="51"/>
        <v>1850.8108707692304</v>
      </c>
      <c r="J238" s="70" t="str">
        <f t="shared" si="54"/>
        <v/>
      </c>
      <c r="K238" s="70" t="str">
        <f t="shared" si="45"/>
        <v/>
      </c>
      <c r="L238" s="530"/>
      <c r="M238" s="530"/>
      <c r="N238" s="3"/>
      <c r="O238" s="3"/>
    </row>
    <row r="239" spans="1:15" ht="15.75" customHeight="1">
      <c r="A239" s="447" t="s">
        <v>106</v>
      </c>
      <c r="B239" s="318" t="s">
        <v>314</v>
      </c>
      <c r="C239" s="297">
        <v>2.6</v>
      </c>
      <c r="D239" s="41">
        <v>13416</v>
      </c>
      <c r="E239" s="300">
        <v>5387.4491580000004</v>
      </c>
      <c r="F239" s="15">
        <f t="shared" si="50"/>
        <v>2072.0958300000002</v>
      </c>
      <c r="G239" s="41">
        <v>13412</v>
      </c>
      <c r="H239" s="300">
        <v>5890.6724310000009</v>
      </c>
      <c r="I239" s="15">
        <f t="shared" si="51"/>
        <v>2265.6432426923079</v>
      </c>
      <c r="J239" s="70" t="str">
        <f t="shared" ref="J239:J270" si="55">IF($I$2&lt;&gt;0,E239*(1-$I$2),"")</f>
        <v/>
      </c>
      <c r="K239" s="70" t="str">
        <f t="shared" si="45"/>
        <v/>
      </c>
      <c r="L239" s="530"/>
      <c r="M239" s="530"/>
      <c r="N239" s="3"/>
      <c r="O239" s="3"/>
    </row>
    <row r="240" spans="1:15" ht="15.75" customHeight="1">
      <c r="A240" s="447" t="s">
        <v>109</v>
      </c>
      <c r="B240" s="318" t="s">
        <v>314</v>
      </c>
      <c r="C240" s="297">
        <v>2.6</v>
      </c>
      <c r="D240" s="41">
        <v>14264</v>
      </c>
      <c r="E240" s="300">
        <v>6825.2299380000004</v>
      </c>
      <c r="F240" s="15">
        <f t="shared" si="50"/>
        <v>2625.0884376923077</v>
      </c>
      <c r="G240" s="41">
        <v>14267</v>
      </c>
      <c r="H240" s="300">
        <v>7130.3869080000004</v>
      </c>
      <c r="I240" s="15">
        <f t="shared" si="51"/>
        <v>2742.4565030769231</v>
      </c>
      <c r="J240" s="70" t="str">
        <f t="shared" si="55"/>
        <v/>
      </c>
      <c r="K240" s="70" t="str">
        <f t="shared" si="45"/>
        <v/>
      </c>
      <c r="L240" s="530"/>
      <c r="M240" s="530"/>
      <c r="N240" s="3"/>
      <c r="O240" s="3"/>
    </row>
    <row r="241" spans="1:15" ht="15.75" customHeight="1">
      <c r="A241" s="447" t="s">
        <v>108</v>
      </c>
      <c r="B241" s="318" t="s">
        <v>314</v>
      </c>
      <c r="C241" s="297">
        <v>2.6</v>
      </c>
      <c r="D241" s="41">
        <v>14263</v>
      </c>
      <c r="E241" s="300">
        <v>6825.2299380000004</v>
      </c>
      <c r="F241" s="15">
        <f t="shared" si="50"/>
        <v>2625.0884376923077</v>
      </c>
      <c r="G241" s="41">
        <v>14266</v>
      </c>
      <c r="H241" s="300">
        <v>7130.3869080000004</v>
      </c>
      <c r="I241" s="15">
        <f t="shared" si="51"/>
        <v>2742.4565030769231</v>
      </c>
      <c r="J241" s="70" t="str">
        <f t="shared" si="55"/>
        <v/>
      </c>
      <c r="K241" s="70" t="str">
        <f t="shared" si="45"/>
        <v/>
      </c>
      <c r="L241" s="530"/>
      <c r="M241" s="530"/>
      <c r="N241" s="3"/>
      <c r="O241" s="3"/>
    </row>
    <row r="242" spans="1:15" ht="15.75" customHeight="1">
      <c r="A242" s="447" t="s">
        <v>294</v>
      </c>
      <c r="B242" s="318" t="s">
        <v>314</v>
      </c>
      <c r="C242" s="297">
        <v>2.6</v>
      </c>
      <c r="D242" s="41">
        <v>17266</v>
      </c>
      <c r="E242" s="321">
        <v>5607.3450419999999</v>
      </c>
      <c r="F242" s="15">
        <f t="shared" si="50"/>
        <v>2156.6711700000001</v>
      </c>
      <c r="G242" s="41">
        <v>17267</v>
      </c>
      <c r="H242" s="300">
        <v>6110.5683149999995</v>
      </c>
      <c r="I242" s="15">
        <f t="shared" si="51"/>
        <v>2350.2185826923073</v>
      </c>
      <c r="J242" s="70" t="str">
        <f t="shared" si="55"/>
        <v/>
      </c>
      <c r="K242" s="70" t="str">
        <f t="shared" si="45"/>
        <v/>
      </c>
      <c r="L242" s="530"/>
      <c r="M242" s="530"/>
      <c r="N242" s="3"/>
      <c r="O242" s="3"/>
    </row>
    <row r="243" spans="1:15" ht="15.75" customHeight="1">
      <c r="A243" s="447" t="s">
        <v>112</v>
      </c>
      <c r="B243" s="318" t="s">
        <v>314</v>
      </c>
      <c r="C243" s="297">
        <v>2.6</v>
      </c>
      <c r="D243" s="41">
        <v>13470</v>
      </c>
      <c r="E243" s="300">
        <v>4295.2843619999994</v>
      </c>
      <c r="F243" s="15">
        <f t="shared" si="50"/>
        <v>1652.0324469230766</v>
      </c>
      <c r="G243" s="41">
        <v>13473</v>
      </c>
      <c r="H243" s="300">
        <v>4812.1082639999995</v>
      </c>
      <c r="I243" s="15">
        <f t="shared" si="51"/>
        <v>1850.8108707692304</v>
      </c>
      <c r="J243" s="70" t="str">
        <f t="shared" si="55"/>
        <v/>
      </c>
      <c r="K243" s="70" t="str">
        <f t="shared" si="45"/>
        <v/>
      </c>
      <c r="L243" s="530"/>
      <c r="M243" s="530"/>
      <c r="N243" s="3"/>
      <c r="O243" s="3"/>
    </row>
    <row r="244" spans="1:15" ht="15.75" customHeight="1">
      <c r="A244" s="447" t="s">
        <v>110</v>
      </c>
      <c r="B244" s="318" t="s">
        <v>314</v>
      </c>
      <c r="C244" s="297">
        <v>2.6</v>
      </c>
      <c r="D244" s="41">
        <v>13419</v>
      </c>
      <c r="E244" s="300">
        <v>5387.4491580000004</v>
      </c>
      <c r="F244" s="15">
        <f t="shared" si="50"/>
        <v>2072.0958300000002</v>
      </c>
      <c r="G244" s="41">
        <v>13415</v>
      </c>
      <c r="H244" s="300">
        <v>5890.6724310000009</v>
      </c>
      <c r="I244" s="15">
        <f t="shared" si="51"/>
        <v>2265.6432426923079</v>
      </c>
      <c r="J244" s="70" t="str">
        <f t="shared" si="55"/>
        <v/>
      </c>
      <c r="K244" s="70" t="str">
        <f t="shared" si="45"/>
        <v/>
      </c>
      <c r="L244" s="530"/>
      <c r="M244" s="530"/>
      <c r="N244" s="3"/>
      <c r="O244" s="3"/>
    </row>
    <row r="245" spans="1:15" ht="15.75" customHeight="1">
      <c r="A245" s="447" t="s">
        <v>111</v>
      </c>
      <c r="B245" s="318" t="s">
        <v>314</v>
      </c>
      <c r="C245" s="297">
        <v>2.6</v>
      </c>
      <c r="D245" s="41">
        <v>13418</v>
      </c>
      <c r="E245" s="300">
        <v>5387.4491580000004</v>
      </c>
      <c r="F245" s="15">
        <f t="shared" si="50"/>
        <v>2072.0958300000002</v>
      </c>
      <c r="G245" s="41">
        <v>13414</v>
      </c>
      <c r="H245" s="300">
        <v>5890.6724310000009</v>
      </c>
      <c r="I245" s="15">
        <f t="shared" si="51"/>
        <v>2265.6432426923079</v>
      </c>
      <c r="J245" s="70" t="str">
        <f t="shared" si="55"/>
        <v/>
      </c>
      <c r="K245" s="70" t="str">
        <f t="shared" si="45"/>
        <v/>
      </c>
      <c r="L245" s="530"/>
      <c r="M245" s="530"/>
      <c r="N245" s="3"/>
      <c r="O245" s="3"/>
    </row>
    <row r="246" spans="1:15" ht="15.75" customHeight="1">
      <c r="A246" s="508" t="s">
        <v>531</v>
      </c>
      <c r="B246" s="318" t="s">
        <v>62</v>
      </c>
      <c r="C246" s="435">
        <v>2.6</v>
      </c>
      <c r="D246" s="41">
        <v>19299</v>
      </c>
      <c r="E246" s="300">
        <v>2634.293259</v>
      </c>
      <c r="F246" s="282">
        <f t="shared" si="50"/>
        <v>1013.189715</v>
      </c>
      <c r="G246" s="41">
        <v>19302</v>
      </c>
      <c r="H246" s="300">
        <v>3083.5711799999999</v>
      </c>
      <c r="I246" s="282">
        <f t="shared" si="51"/>
        <v>1185.9889153846152</v>
      </c>
      <c r="J246" s="70" t="str">
        <f t="shared" si="55"/>
        <v/>
      </c>
      <c r="K246" s="70" t="str">
        <f t="shared" si="45"/>
        <v/>
      </c>
      <c r="L246" s="530"/>
      <c r="M246" s="530"/>
      <c r="N246" s="3"/>
      <c r="O246" s="3"/>
    </row>
    <row r="247" spans="1:15" ht="15.75" customHeight="1">
      <c r="A247" s="508" t="s">
        <v>532</v>
      </c>
      <c r="B247" s="318" t="s">
        <v>174</v>
      </c>
      <c r="C247" s="435">
        <v>2.6</v>
      </c>
      <c r="D247" s="41">
        <v>19298</v>
      </c>
      <c r="E247" s="300">
        <v>2634.293259</v>
      </c>
      <c r="F247" s="282">
        <f t="shared" si="50"/>
        <v>1013.189715</v>
      </c>
      <c r="G247" s="41">
        <v>19301</v>
      </c>
      <c r="H247" s="300">
        <v>3083.5711799999999</v>
      </c>
      <c r="I247" s="282">
        <f t="shared" si="51"/>
        <v>1185.9889153846152</v>
      </c>
      <c r="J247" s="70" t="str">
        <f t="shared" si="55"/>
        <v/>
      </c>
      <c r="K247" s="70" t="str">
        <f t="shared" si="45"/>
        <v/>
      </c>
      <c r="L247" s="530"/>
      <c r="M247" s="530"/>
      <c r="N247" s="3"/>
      <c r="O247" s="3"/>
    </row>
    <row r="248" spans="1:15" ht="15.75" customHeight="1">
      <c r="A248" s="496" t="s">
        <v>70</v>
      </c>
      <c r="B248" s="318" t="s">
        <v>208</v>
      </c>
      <c r="C248" s="297">
        <v>2.6</v>
      </c>
      <c r="D248" s="41">
        <v>14776</v>
      </c>
      <c r="E248" s="300">
        <v>5607.3450419999999</v>
      </c>
      <c r="F248" s="15">
        <f t="shared" si="50"/>
        <v>2156.6711700000001</v>
      </c>
      <c r="G248" s="41">
        <v>14795</v>
      </c>
      <c r="H248" s="300">
        <v>6110.5683149999995</v>
      </c>
      <c r="I248" s="15">
        <f t="shared" si="51"/>
        <v>2350.2185826923073</v>
      </c>
      <c r="J248" s="70" t="str">
        <f t="shared" si="55"/>
        <v/>
      </c>
      <c r="K248" s="70" t="str">
        <f t="shared" si="45"/>
        <v/>
      </c>
      <c r="L248" s="530"/>
      <c r="M248" s="530"/>
      <c r="N248" s="3"/>
      <c r="O248" s="3"/>
    </row>
    <row r="249" spans="1:15" ht="15.75" customHeight="1">
      <c r="A249" s="496" t="s">
        <v>71</v>
      </c>
      <c r="B249" s="318" t="s">
        <v>208</v>
      </c>
      <c r="C249" s="297">
        <v>2.6</v>
      </c>
      <c r="D249" s="41">
        <v>14777</v>
      </c>
      <c r="E249" s="300">
        <v>4607.9845379999997</v>
      </c>
      <c r="F249" s="15">
        <f t="shared" si="50"/>
        <v>1772.3017453846153</v>
      </c>
      <c r="G249" s="41">
        <v>14796</v>
      </c>
      <c r="H249" s="300">
        <v>5124.8084399999989</v>
      </c>
      <c r="I249" s="15">
        <f t="shared" si="51"/>
        <v>1971.0801692307687</v>
      </c>
      <c r="J249" s="70" t="str">
        <f t="shared" si="55"/>
        <v/>
      </c>
      <c r="K249" s="70" t="str">
        <f t="shared" si="45"/>
        <v/>
      </c>
      <c r="L249" s="530"/>
      <c r="M249" s="530"/>
      <c r="N249" s="3"/>
      <c r="O249" s="3"/>
    </row>
    <row r="250" spans="1:15" ht="15.75" customHeight="1">
      <c r="A250" s="447" t="s">
        <v>68</v>
      </c>
      <c r="B250" s="318" t="s">
        <v>208</v>
      </c>
      <c r="C250" s="297">
        <v>2.6</v>
      </c>
      <c r="D250" s="41">
        <v>14774</v>
      </c>
      <c r="E250" s="300">
        <v>5607.3450419999999</v>
      </c>
      <c r="F250" s="15">
        <f t="shared" si="50"/>
        <v>2156.6711700000001</v>
      </c>
      <c r="G250" s="41">
        <v>14793</v>
      </c>
      <c r="H250" s="300">
        <v>6110.5683149999995</v>
      </c>
      <c r="I250" s="15">
        <f t="shared" si="51"/>
        <v>2350.2185826923073</v>
      </c>
      <c r="J250" s="70" t="str">
        <f t="shared" si="55"/>
        <v/>
      </c>
      <c r="K250" s="70" t="str">
        <f t="shared" si="45"/>
        <v/>
      </c>
      <c r="L250" s="530"/>
      <c r="M250" s="530"/>
      <c r="N250" s="3"/>
      <c r="O250" s="3"/>
    </row>
    <row r="251" spans="1:15" ht="15.75" customHeight="1">
      <c r="A251" s="496" t="s">
        <v>69</v>
      </c>
      <c r="B251" s="318" t="s">
        <v>208</v>
      </c>
      <c r="C251" s="297">
        <v>2.6</v>
      </c>
      <c r="D251" s="41">
        <v>14775</v>
      </c>
      <c r="E251" s="300">
        <v>5607.3450419999999</v>
      </c>
      <c r="F251" s="15">
        <f t="shared" si="50"/>
        <v>2156.6711700000001</v>
      </c>
      <c r="G251" s="41">
        <v>14794</v>
      </c>
      <c r="H251" s="300">
        <v>6110.5683149999995</v>
      </c>
      <c r="I251" s="15">
        <f t="shared" si="51"/>
        <v>2350.2185826923073</v>
      </c>
      <c r="J251" s="70" t="str">
        <f t="shared" si="55"/>
        <v/>
      </c>
      <c r="K251" s="70" t="str">
        <f t="shared" si="45"/>
        <v/>
      </c>
      <c r="L251" s="530"/>
      <c r="M251" s="530"/>
      <c r="N251" s="3"/>
      <c r="O251" s="3"/>
    </row>
    <row r="252" spans="1:15" ht="15.75" customHeight="1">
      <c r="A252" s="447" t="s">
        <v>397</v>
      </c>
      <c r="B252" s="318" t="s">
        <v>117</v>
      </c>
      <c r="C252" s="297">
        <v>2.6</v>
      </c>
      <c r="D252" s="41">
        <v>17823</v>
      </c>
      <c r="E252" s="300">
        <v>5074.5203999999994</v>
      </c>
      <c r="F252" s="15">
        <f t="shared" si="50"/>
        <v>1951.7386153846151</v>
      </c>
      <c r="G252" s="41">
        <v>17844</v>
      </c>
      <c r="H252" s="300">
        <v>5577.7436729999999</v>
      </c>
      <c r="I252" s="15">
        <f t="shared" si="51"/>
        <v>2145.2860280769228</v>
      </c>
      <c r="J252" s="70" t="str">
        <f t="shared" si="55"/>
        <v/>
      </c>
      <c r="K252" s="70" t="str">
        <f t="shared" ref="K252:K283" si="56">IF($I$2&lt;&gt;0,H252*(1-$I$2),"")</f>
        <v/>
      </c>
      <c r="L252" s="530"/>
      <c r="M252" s="530"/>
      <c r="N252" s="3"/>
      <c r="O252" s="3"/>
    </row>
    <row r="253" spans="1:15" ht="15.75" customHeight="1">
      <c r="A253" s="447" t="s">
        <v>490</v>
      </c>
      <c r="B253" s="318" t="s">
        <v>38</v>
      </c>
      <c r="C253" s="297">
        <v>2.6</v>
      </c>
      <c r="D253" s="41">
        <v>15609</v>
      </c>
      <c r="E253" s="300">
        <v>4447.2913920000001</v>
      </c>
      <c r="F253" s="15">
        <f t="shared" si="50"/>
        <v>1710.4966892307691</v>
      </c>
      <c r="G253" s="41">
        <v>15610</v>
      </c>
      <c r="H253" s="300">
        <v>4964.1152939999993</v>
      </c>
      <c r="I253" s="15">
        <f t="shared" si="51"/>
        <v>1909.2751130769227</v>
      </c>
      <c r="J253" s="70" t="str">
        <f t="shared" si="55"/>
        <v/>
      </c>
      <c r="K253" s="70" t="str">
        <f t="shared" si="56"/>
        <v/>
      </c>
      <c r="L253" s="530"/>
      <c r="M253" s="530"/>
      <c r="N253" s="3"/>
      <c r="O253" s="3"/>
    </row>
    <row r="254" spans="1:15" s="5" customFormat="1" ht="15.75" customHeight="1">
      <c r="A254" s="447" t="s">
        <v>491</v>
      </c>
      <c r="B254" s="318" t="s">
        <v>117</v>
      </c>
      <c r="C254" s="297">
        <v>2.6</v>
      </c>
      <c r="D254" s="43">
        <v>16985</v>
      </c>
      <c r="E254" s="321">
        <v>5214.0697110000001</v>
      </c>
      <c r="F254" s="319">
        <f t="shared" si="50"/>
        <v>2005.4114273076923</v>
      </c>
      <c r="G254" s="43">
        <v>16986</v>
      </c>
      <c r="H254" s="300">
        <v>5717.2929839999997</v>
      </c>
      <c r="I254" s="319">
        <f t="shared" si="51"/>
        <v>2198.9588399999998</v>
      </c>
      <c r="J254" s="70" t="str">
        <f t="shared" si="55"/>
        <v/>
      </c>
      <c r="K254" s="70" t="str">
        <f t="shared" si="56"/>
        <v/>
      </c>
      <c r="L254" s="530"/>
      <c r="M254" s="530"/>
      <c r="N254" s="3"/>
      <c r="O254" s="3"/>
    </row>
    <row r="255" spans="1:15" ht="15.75" customHeight="1">
      <c r="A255" s="447" t="s">
        <v>492</v>
      </c>
      <c r="B255" s="318" t="s">
        <v>117</v>
      </c>
      <c r="C255" s="297">
        <v>2.6</v>
      </c>
      <c r="D255" s="43">
        <v>12884</v>
      </c>
      <c r="E255" s="321">
        <v>5214.0697110000001</v>
      </c>
      <c r="F255" s="319">
        <f t="shared" si="50"/>
        <v>2005.4114273076923</v>
      </c>
      <c r="G255" s="43">
        <v>12894</v>
      </c>
      <c r="H255" s="300">
        <v>5717.2929839999997</v>
      </c>
      <c r="I255" s="319">
        <f t="shared" si="51"/>
        <v>2198.9588399999998</v>
      </c>
      <c r="J255" s="70" t="str">
        <f t="shared" si="55"/>
        <v/>
      </c>
      <c r="K255" s="70" t="str">
        <f t="shared" si="56"/>
        <v/>
      </c>
      <c r="L255" s="530"/>
      <c r="M255" s="530"/>
      <c r="N255" s="3"/>
      <c r="O255" s="3"/>
    </row>
    <row r="256" spans="1:15" ht="15.75" customHeight="1">
      <c r="A256" s="495" t="s">
        <v>485</v>
      </c>
      <c r="B256" s="318" t="s">
        <v>293</v>
      </c>
      <c r="C256" s="297">
        <v>2.6</v>
      </c>
      <c r="D256" s="41">
        <v>15004</v>
      </c>
      <c r="E256" s="300">
        <v>5522.7697020000005</v>
      </c>
      <c r="F256" s="15">
        <f t="shared" si="50"/>
        <v>2124.1421930769234</v>
      </c>
      <c r="G256" s="41">
        <v>15008</v>
      </c>
      <c r="H256" s="300">
        <v>6025.9929750000001</v>
      </c>
      <c r="I256" s="15">
        <f t="shared" si="51"/>
        <v>2317.6896057692306</v>
      </c>
      <c r="J256" s="70" t="str">
        <f t="shared" si="55"/>
        <v/>
      </c>
      <c r="K256" s="70" t="str">
        <f t="shared" si="56"/>
        <v/>
      </c>
      <c r="L256" s="530"/>
      <c r="M256" s="530"/>
      <c r="N256" s="3"/>
      <c r="O256" s="3"/>
    </row>
    <row r="257" spans="1:15" ht="15.75" customHeight="1">
      <c r="A257" s="447" t="s">
        <v>493</v>
      </c>
      <c r="B257" s="318" t="s">
        <v>117</v>
      </c>
      <c r="C257" s="297">
        <v>2.6</v>
      </c>
      <c r="D257" s="41">
        <v>13480</v>
      </c>
      <c r="E257" s="321">
        <v>5214.0697110000001</v>
      </c>
      <c r="F257" s="15">
        <f t="shared" ref="F257:F288" si="57">E257/C257</f>
        <v>2005.4114273076923</v>
      </c>
      <c r="G257" s="41">
        <v>13478</v>
      </c>
      <c r="H257" s="300">
        <v>5717.2929839999997</v>
      </c>
      <c r="I257" s="15">
        <f t="shared" si="51"/>
        <v>2198.9588399999998</v>
      </c>
      <c r="J257" s="70" t="str">
        <f t="shared" si="55"/>
        <v/>
      </c>
      <c r="K257" s="70" t="str">
        <f t="shared" si="56"/>
        <v/>
      </c>
      <c r="L257" s="530"/>
      <c r="M257" s="530"/>
      <c r="N257" s="3"/>
      <c r="O257" s="3"/>
    </row>
    <row r="258" spans="1:15" ht="15.75" customHeight="1">
      <c r="A258" s="447" t="s">
        <v>494</v>
      </c>
      <c r="B258" s="318" t="s">
        <v>117</v>
      </c>
      <c r="C258" s="297">
        <v>2.6</v>
      </c>
      <c r="D258" s="41">
        <v>14778</v>
      </c>
      <c r="E258" s="321">
        <v>5214.0697110000001</v>
      </c>
      <c r="F258" s="15">
        <f t="shared" si="57"/>
        <v>2005.4114273076923</v>
      </c>
      <c r="G258" s="41">
        <v>14797</v>
      </c>
      <c r="H258" s="300">
        <v>5717.2929839999997</v>
      </c>
      <c r="I258" s="15">
        <f t="shared" ref="I258:I283" si="58">H258/C258</f>
        <v>2198.9588399999998</v>
      </c>
      <c r="J258" s="70" t="str">
        <f t="shared" si="55"/>
        <v/>
      </c>
      <c r="K258" s="70" t="str">
        <f t="shared" si="56"/>
        <v/>
      </c>
      <c r="L258" s="530"/>
      <c r="M258" s="530"/>
      <c r="N258" s="3"/>
      <c r="O258" s="3"/>
    </row>
    <row r="259" spans="1:15" ht="15.75" customHeight="1">
      <c r="A259" s="495" t="s">
        <v>486</v>
      </c>
      <c r="B259" s="318" t="s">
        <v>293</v>
      </c>
      <c r="C259" s="297">
        <v>2.6</v>
      </c>
      <c r="D259" s="41">
        <v>15003</v>
      </c>
      <c r="E259" s="300">
        <v>5522.7697020000005</v>
      </c>
      <c r="F259" s="15">
        <f t="shared" si="57"/>
        <v>2124.1421930769234</v>
      </c>
      <c r="G259" s="41">
        <v>15007</v>
      </c>
      <c r="H259" s="300">
        <v>6025.9929750000001</v>
      </c>
      <c r="I259" s="15">
        <f t="shared" si="58"/>
        <v>2317.6896057692306</v>
      </c>
      <c r="J259" s="70" t="str">
        <f t="shared" si="55"/>
        <v/>
      </c>
      <c r="K259" s="70" t="str">
        <f t="shared" si="56"/>
        <v/>
      </c>
      <c r="L259" s="530"/>
      <c r="M259" s="530"/>
      <c r="N259" s="3"/>
      <c r="O259" s="3"/>
    </row>
    <row r="260" spans="1:15" ht="15.75" customHeight="1">
      <c r="A260" s="447" t="s">
        <v>495</v>
      </c>
      <c r="B260" s="318" t="s">
        <v>117</v>
      </c>
      <c r="C260" s="297">
        <v>2.6</v>
      </c>
      <c r="D260" s="41">
        <v>16451</v>
      </c>
      <c r="E260" s="321">
        <v>5214.0697110000001</v>
      </c>
      <c r="F260" s="15">
        <f t="shared" si="57"/>
        <v>2005.4114273076923</v>
      </c>
      <c r="G260" s="41">
        <v>16452</v>
      </c>
      <c r="H260" s="300">
        <v>5717.2929839999997</v>
      </c>
      <c r="I260" s="15">
        <f t="shared" si="58"/>
        <v>2198.9588399999998</v>
      </c>
      <c r="J260" s="70" t="str">
        <f t="shared" si="55"/>
        <v/>
      </c>
      <c r="K260" s="70" t="str">
        <f t="shared" si="56"/>
        <v/>
      </c>
      <c r="L260" s="530"/>
      <c r="M260" s="530"/>
      <c r="N260" s="3"/>
      <c r="O260" s="3"/>
    </row>
    <row r="261" spans="1:15" ht="15.75" customHeight="1">
      <c r="A261" s="447" t="s">
        <v>496</v>
      </c>
      <c r="B261" s="318" t="s">
        <v>117</v>
      </c>
      <c r="C261" s="297">
        <v>2.6</v>
      </c>
      <c r="D261" s="41">
        <v>12883</v>
      </c>
      <c r="E261" s="321">
        <v>5214.0697110000001</v>
      </c>
      <c r="F261" s="15">
        <f t="shared" si="57"/>
        <v>2005.4114273076923</v>
      </c>
      <c r="G261" s="41">
        <v>12893</v>
      </c>
      <c r="H261" s="300">
        <v>5717.2929839999997</v>
      </c>
      <c r="I261" s="15">
        <f t="shared" si="58"/>
        <v>2198.9588399999998</v>
      </c>
      <c r="J261" s="70" t="str">
        <f t="shared" si="55"/>
        <v/>
      </c>
      <c r="K261" s="70" t="str">
        <f t="shared" si="56"/>
        <v/>
      </c>
      <c r="L261" s="530"/>
      <c r="M261" s="530"/>
      <c r="N261" s="3"/>
      <c r="O261" s="3"/>
    </row>
    <row r="262" spans="1:15" ht="15.75" customHeight="1">
      <c r="A262" s="495" t="s">
        <v>487</v>
      </c>
      <c r="B262" s="318" t="s">
        <v>293</v>
      </c>
      <c r="C262" s="297">
        <v>2.6</v>
      </c>
      <c r="D262" s="41">
        <v>15002</v>
      </c>
      <c r="E262" s="300">
        <v>5522.7697020000005</v>
      </c>
      <c r="F262" s="319">
        <f t="shared" si="57"/>
        <v>2124.1421930769234</v>
      </c>
      <c r="G262" s="41">
        <v>15006</v>
      </c>
      <c r="H262" s="300">
        <v>6025.9929750000001</v>
      </c>
      <c r="I262" s="319">
        <f t="shared" si="58"/>
        <v>2317.6896057692306</v>
      </c>
      <c r="J262" s="70" t="str">
        <f t="shared" si="55"/>
        <v/>
      </c>
      <c r="K262" s="70" t="str">
        <f t="shared" si="56"/>
        <v/>
      </c>
      <c r="L262" s="530"/>
      <c r="M262" s="530"/>
      <c r="N262" s="3"/>
      <c r="O262" s="3"/>
    </row>
    <row r="263" spans="1:15" ht="15.75" customHeight="1">
      <c r="A263" s="508" t="s">
        <v>534</v>
      </c>
      <c r="B263" s="318" t="s">
        <v>117</v>
      </c>
      <c r="C263" s="435">
        <v>2.6</v>
      </c>
      <c r="D263" s="43">
        <v>19015</v>
      </c>
      <c r="E263" s="300">
        <v>2634.293259</v>
      </c>
      <c r="F263" s="439">
        <f t="shared" si="57"/>
        <v>1013.189715</v>
      </c>
      <c r="G263" s="43">
        <v>19026</v>
      </c>
      <c r="H263" s="300">
        <v>3083.5711799999999</v>
      </c>
      <c r="I263" s="439">
        <f t="shared" si="58"/>
        <v>1185.9889153846152</v>
      </c>
      <c r="J263" s="70" t="str">
        <f t="shared" si="55"/>
        <v/>
      </c>
      <c r="K263" s="70" t="str">
        <f t="shared" si="56"/>
        <v/>
      </c>
      <c r="L263" s="530"/>
      <c r="M263" s="530"/>
      <c r="N263" s="3"/>
      <c r="O263" s="3"/>
    </row>
    <row r="264" spans="1:15" ht="15.75" customHeight="1">
      <c r="A264" s="508" t="s">
        <v>535</v>
      </c>
      <c r="B264" s="318" t="s">
        <v>72</v>
      </c>
      <c r="C264" s="435">
        <v>2.6</v>
      </c>
      <c r="D264" s="41">
        <v>19014</v>
      </c>
      <c r="E264" s="300">
        <v>2634.293259</v>
      </c>
      <c r="F264" s="439">
        <f t="shared" si="57"/>
        <v>1013.189715</v>
      </c>
      <c r="G264" s="41">
        <v>19025</v>
      </c>
      <c r="H264" s="300">
        <v>3083.5711799999999</v>
      </c>
      <c r="I264" s="439">
        <f t="shared" si="58"/>
        <v>1185.9889153846152</v>
      </c>
      <c r="J264" s="70" t="str">
        <f t="shared" si="55"/>
        <v/>
      </c>
      <c r="K264" s="70" t="str">
        <f t="shared" si="56"/>
        <v/>
      </c>
      <c r="L264" s="530"/>
      <c r="M264" s="530"/>
      <c r="N264" s="3"/>
      <c r="O264" s="3"/>
    </row>
    <row r="265" spans="1:15" ht="15.75" customHeight="1">
      <c r="A265" s="453" t="s">
        <v>432</v>
      </c>
      <c r="B265" s="318" t="s">
        <v>433</v>
      </c>
      <c r="C265" s="310">
        <v>2.6</v>
      </c>
      <c r="D265" s="41">
        <v>18596</v>
      </c>
      <c r="E265" s="300">
        <v>5319.7888860000003</v>
      </c>
      <c r="F265" s="15">
        <f t="shared" si="57"/>
        <v>2046.0726484615384</v>
      </c>
      <c r="G265" s="41">
        <v>18601</v>
      </c>
      <c r="H265" s="300">
        <v>6440.4121410000007</v>
      </c>
      <c r="I265" s="15">
        <f t="shared" si="58"/>
        <v>2477.0815926923078</v>
      </c>
      <c r="J265" s="70" t="str">
        <f t="shared" si="55"/>
        <v/>
      </c>
      <c r="K265" s="70" t="str">
        <f t="shared" si="56"/>
        <v/>
      </c>
      <c r="L265" s="530"/>
      <c r="M265" s="530"/>
      <c r="N265" s="3"/>
      <c r="O265" s="3"/>
    </row>
    <row r="266" spans="1:15" ht="15.75" customHeight="1">
      <c r="A266" s="453" t="s">
        <v>434</v>
      </c>
      <c r="B266" s="318" t="s">
        <v>433</v>
      </c>
      <c r="C266" s="310">
        <v>2.6</v>
      </c>
      <c r="D266" s="41">
        <v>18597</v>
      </c>
      <c r="E266" s="300">
        <v>5319.7888860000003</v>
      </c>
      <c r="F266" s="15">
        <f t="shared" si="57"/>
        <v>2046.0726484615384</v>
      </c>
      <c r="G266" s="41">
        <v>18602</v>
      </c>
      <c r="H266" s="300">
        <v>6440.4121410000007</v>
      </c>
      <c r="I266" s="15">
        <f t="shared" si="58"/>
        <v>2477.0815926923078</v>
      </c>
      <c r="J266" s="70" t="str">
        <f t="shared" si="55"/>
        <v/>
      </c>
      <c r="K266" s="70" t="str">
        <f t="shared" si="56"/>
        <v/>
      </c>
      <c r="L266" s="530"/>
      <c r="M266" s="530"/>
      <c r="N266" s="3"/>
      <c r="O266" s="3"/>
    </row>
    <row r="267" spans="1:15" ht="15.75" customHeight="1">
      <c r="A267" s="314" t="s">
        <v>435</v>
      </c>
      <c r="B267" s="318" t="s">
        <v>436</v>
      </c>
      <c r="C267" s="310">
        <v>2.6</v>
      </c>
      <c r="D267" s="41">
        <v>18598</v>
      </c>
      <c r="E267" s="300">
        <v>5319.7888860000003</v>
      </c>
      <c r="F267" s="15">
        <f t="shared" si="57"/>
        <v>2046.0726484615384</v>
      </c>
      <c r="G267" s="41">
        <v>18603</v>
      </c>
      <c r="H267" s="300">
        <v>6440.4121410000007</v>
      </c>
      <c r="I267" s="15">
        <f t="shared" si="58"/>
        <v>2477.0815926923078</v>
      </c>
      <c r="J267" s="70" t="str">
        <f t="shared" si="55"/>
        <v/>
      </c>
      <c r="K267" s="70" t="str">
        <f t="shared" si="56"/>
        <v/>
      </c>
      <c r="L267" s="530"/>
      <c r="M267" s="530"/>
      <c r="N267" s="3"/>
      <c r="O267" s="3"/>
    </row>
    <row r="268" spans="1:15" ht="15.75" customHeight="1">
      <c r="A268" s="314" t="s">
        <v>437</v>
      </c>
      <c r="B268" s="318" t="s">
        <v>436</v>
      </c>
      <c r="C268" s="310">
        <v>2.6</v>
      </c>
      <c r="D268" s="41">
        <v>18599</v>
      </c>
      <c r="E268" s="300">
        <v>5319.7888860000003</v>
      </c>
      <c r="F268" s="15">
        <f t="shared" si="57"/>
        <v>2046.0726484615384</v>
      </c>
      <c r="G268" s="41">
        <v>18604</v>
      </c>
      <c r="H268" s="300">
        <v>6440.4121410000007</v>
      </c>
      <c r="I268" s="15">
        <f t="shared" si="58"/>
        <v>2477.0815926923078</v>
      </c>
      <c r="J268" s="70" t="str">
        <f t="shared" si="55"/>
        <v/>
      </c>
      <c r="K268" s="70" t="str">
        <f t="shared" si="56"/>
        <v/>
      </c>
      <c r="L268" s="530"/>
      <c r="M268" s="530"/>
      <c r="N268" s="3"/>
      <c r="O268" s="3"/>
    </row>
    <row r="269" spans="1:15" ht="15.75" customHeight="1">
      <c r="A269" s="495" t="s">
        <v>171</v>
      </c>
      <c r="B269" s="318" t="s">
        <v>291</v>
      </c>
      <c r="C269" s="297">
        <v>2.6</v>
      </c>
      <c r="D269" s="41">
        <v>15249</v>
      </c>
      <c r="E269" s="300">
        <v>4247.5107239999988</v>
      </c>
      <c r="F269" s="15">
        <f t="shared" si="57"/>
        <v>1633.6579707692304</v>
      </c>
      <c r="G269" s="312">
        <v>15251</v>
      </c>
      <c r="H269" s="299">
        <v>4764.3346259999998</v>
      </c>
      <c r="I269" s="298">
        <f t="shared" si="58"/>
        <v>1832.4363946153844</v>
      </c>
      <c r="J269" s="70" t="str">
        <f t="shared" si="55"/>
        <v/>
      </c>
      <c r="K269" s="70" t="str">
        <f t="shared" si="56"/>
        <v/>
      </c>
      <c r="L269" s="530"/>
      <c r="M269" s="530"/>
      <c r="N269" s="3"/>
      <c r="O269" s="3"/>
    </row>
    <row r="270" spans="1:15" ht="15.75" customHeight="1">
      <c r="A270" s="447" t="s">
        <v>398</v>
      </c>
      <c r="B270" s="318" t="s">
        <v>169</v>
      </c>
      <c r="C270" s="297">
        <v>2.6</v>
      </c>
      <c r="D270" s="41">
        <v>17826</v>
      </c>
      <c r="E270" s="321">
        <v>4482.0358559999986</v>
      </c>
      <c r="F270" s="15">
        <f t="shared" si="57"/>
        <v>1723.8599446153839</v>
      </c>
      <c r="G270" s="312">
        <v>17847</v>
      </c>
      <c r="H270" s="513">
        <v>4998.8597579999996</v>
      </c>
      <c r="I270" s="298">
        <f t="shared" si="58"/>
        <v>1922.6383684615382</v>
      </c>
      <c r="J270" s="70" t="str">
        <f t="shared" si="55"/>
        <v/>
      </c>
      <c r="K270" s="70" t="str">
        <f t="shared" si="56"/>
        <v/>
      </c>
      <c r="L270" s="530"/>
      <c r="M270" s="530"/>
      <c r="N270" s="3"/>
      <c r="O270" s="3"/>
    </row>
    <row r="271" spans="1:15" ht="15.75" customHeight="1">
      <c r="A271" s="496" t="s">
        <v>399</v>
      </c>
      <c r="B271" s="318" t="s">
        <v>169</v>
      </c>
      <c r="C271" s="297">
        <v>2.6</v>
      </c>
      <c r="D271" s="41">
        <v>17827</v>
      </c>
      <c r="E271" s="321">
        <v>4482.0358559999986</v>
      </c>
      <c r="F271" s="15">
        <f t="shared" si="57"/>
        <v>1723.8599446153839</v>
      </c>
      <c r="G271" s="312">
        <v>17848</v>
      </c>
      <c r="H271" s="513">
        <v>4998.8597579999996</v>
      </c>
      <c r="I271" s="298">
        <f t="shared" si="58"/>
        <v>1922.6383684615382</v>
      </c>
      <c r="J271" s="70" t="str">
        <f t="shared" ref="J271:J302" si="59">IF($I$2&lt;&gt;0,E271*(1-$I$2),"")</f>
        <v/>
      </c>
      <c r="K271" s="70" t="str">
        <f t="shared" si="56"/>
        <v/>
      </c>
      <c r="L271" s="530"/>
      <c r="M271" s="530"/>
      <c r="N271" s="3"/>
      <c r="O271" s="3"/>
    </row>
    <row r="272" spans="1:15" ht="15.75" customHeight="1">
      <c r="A272" s="447" t="s">
        <v>295</v>
      </c>
      <c r="B272" s="318" t="s">
        <v>72</v>
      </c>
      <c r="C272" s="297">
        <v>2.6</v>
      </c>
      <c r="D272" s="41">
        <v>17015</v>
      </c>
      <c r="E272" s="321">
        <v>5501.6258670000007</v>
      </c>
      <c r="F272" s="15">
        <f t="shared" si="57"/>
        <v>2116.0099488461542</v>
      </c>
      <c r="G272" s="312">
        <v>17016</v>
      </c>
      <c r="H272" s="513">
        <v>6004.8491400000003</v>
      </c>
      <c r="I272" s="298">
        <f t="shared" si="58"/>
        <v>2309.5573615384615</v>
      </c>
      <c r="J272" s="70" t="str">
        <f t="shared" si="59"/>
        <v/>
      </c>
      <c r="K272" s="70" t="str">
        <f t="shared" si="56"/>
        <v/>
      </c>
      <c r="L272" s="530"/>
      <c r="M272" s="530"/>
      <c r="N272" s="3"/>
      <c r="O272" s="3"/>
    </row>
    <row r="273" spans="1:15" ht="15.75" customHeight="1">
      <c r="A273" s="447" t="s">
        <v>116</v>
      </c>
      <c r="B273" s="318" t="s">
        <v>115</v>
      </c>
      <c r="C273" s="297">
        <v>2.6</v>
      </c>
      <c r="D273" s="43">
        <v>14309</v>
      </c>
      <c r="E273" s="300">
        <v>5607.3450419999999</v>
      </c>
      <c r="F273" s="319">
        <f t="shared" si="57"/>
        <v>2156.6711700000001</v>
      </c>
      <c r="G273" s="43">
        <v>14325</v>
      </c>
      <c r="H273" s="321">
        <v>6110.5683149999995</v>
      </c>
      <c r="I273" s="319">
        <f t="shared" si="58"/>
        <v>2350.2185826923073</v>
      </c>
      <c r="J273" s="70" t="str">
        <f t="shared" si="59"/>
        <v/>
      </c>
      <c r="K273" s="70" t="str">
        <f t="shared" si="56"/>
        <v/>
      </c>
      <c r="L273" s="530"/>
      <c r="M273" s="530"/>
      <c r="N273" s="3"/>
      <c r="O273" s="3"/>
    </row>
    <row r="274" spans="1:15" ht="15.75" customHeight="1">
      <c r="A274" s="496" t="s">
        <v>114</v>
      </c>
      <c r="B274" s="318" t="s">
        <v>115</v>
      </c>
      <c r="C274" s="297">
        <v>2.6</v>
      </c>
      <c r="D274" s="43">
        <v>14308</v>
      </c>
      <c r="E274" s="300">
        <v>5607.3450419999999</v>
      </c>
      <c r="F274" s="319">
        <f t="shared" si="57"/>
        <v>2156.6711700000001</v>
      </c>
      <c r="G274" s="43">
        <v>14324</v>
      </c>
      <c r="H274" s="321">
        <v>6110.5683149999995</v>
      </c>
      <c r="I274" s="319">
        <f t="shared" si="58"/>
        <v>2350.2185826923073</v>
      </c>
      <c r="J274" s="70" t="str">
        <f t="shared" si="59"/>
        <v/>
      </c>
      <c r="K274" s="70" t="str">
        <f t="shared" si="56"/>
        <v/>
      </c>
      <c r="L274" s="530"/>
      <c r="M274" s="530"/>
      <c r="N274" s="3"/>
      <c r="O274" s="3"/>
    </row>
    <row r="275" spans="1:15" ht="15.75" customHeight="1">
      <c r="A275" s="447" t="s">
        <v>168</v>
      </c>
      <c r="B275" s="318" t="s">
        <v>169</v>
      </c>
      <c r="C275" s="297">
        <v>2.6</v>
      </c>
      <c r="D275" s="43">
        <v>15656</v>
      </c>
      <c r="E275" s="300">
        <v>5273.2724489999991</v>
      </c>
      <c r="F275" s="319">
        <f t="shared" si="57"/>
        <v>2028.1817111538458</v>
      </c>
      <c r="G275" s="43">
        <v>15660</v>
      </c>
      <c r="H275" s="321">
        <v>5776.4957219999988</v>
      </c>
      <c r="I275" s="319">
        <f t="shared" si="58"/>
        <v>2221.7291238461535</v>
      </c>
      <c r="J275" s="70" t="str">
        <f t="shared" si="59"/>
        <v/>
      </c>
      <c r="K275" s="70" t="str">
        <f t="shared" si="56"/>
        <v/>
      </c>
      <c r="L275" s="530"/>
      <c r="M275" s="530"/>
      <c r="N275" s="3"/>
      <c r="O275" s="3"/>
    </row>
    <row r="276" spans="1:15" ht="15.75" customHeight="1">
      <c r="A276" s="447" t="s">
        <v>167</v>
      </c>
      <c r="B276" s="318" t="s">
        <v>169</v>
      </c>
      <c r="C276" s="297">
        <v>2.6</v>
      </c>
      <c r="D276" s="41">
        <v>15655</v>
      </c>
      <c r="E276" s="300">
        <v>5273.2724489999991</v>
      </c>
      <c r="F276" s="15">
        <f t="shared" si="57"/>
        <v>2028.1817111538458</v>
      </c>
      <c r="G276" s="41">
        <v>15659</v>
      </c>
      <c r="H276" s="321">
        <v>5776.4957219999988</v>
      </c>
      <c r="I276" s="15">
        <f t="shared" si="58"/>
        <v>2221.7291238461535</v>
      </c>
      <c r="J276" s="70" t="str">
        <f t="shared" si="59"/>
        <v/>
      </c>
      <c r="K276" s="70" t="str">
        <f t="shared" si="56"/>
        <v/>
      </c>
      <c r="L276" s="530"/>
      <c r="M276" s="530"/>
      <c r="N276" s="3"/>
      <c r="O276" s="3"/>
    </row>
    <row r="277" spans="1:15" ht="15.75" customHeight="1">
      <c r="A277" s="447" t="s">
        <v>207</v>
      </c>
      <c r="B277" s="318" t="s">
        <v>385</v>
      </c>
      <c r="C277" s="297">
        <v>2.6</v>
      </c>
      <c r="D277" s="41">
        <v>16421</v>
      </c>
      <c r="E277" s="300">
        <v>5319.7888860000003</v>
      </c>
      <c r="F277" s="15">
        <f t="shared" si="57"/>
        <v>2046.0726484615384</v>
      </c>
      <c r="G277" s="41">
        <v>16422</v>
      </c>
      <c r="H277" s="300">
        <v>6440.4121410000007</v>
      </c>
      <c r="I277" s="15">
        <f t="shared" si="58"/>
        <v>2477.0815926923078</v>
      </c>
      <c r="J277" s="70" t="str">
        <f t="shared" si="59"/>
        <v/>
      </c>
      <c r="K277" s="70" t="str">
        <f t="shared" si="56"/>
        <v/>
      </c>
      <c r="L277" s="530"/>
      <c r="M277" s="530"/>
      <c r="N277" s="3"/>
      <c r="O277" s="3"/>
    </row>
    <row r="278" spans="1:15" ht="15.75" customHeight="1">
      <c r="A278" s="447" t="s">
        <v>206</v>
      </c>
      <c r="B278" s="318" t="s">
        <v>385</v>
      </c>
      <c r="C278" s="297">
        <v>2.6</v>
      </c>
      <c r="D278" s="41">
        <v>16420</v>
      </c>
      <c r="E278" s="300">
        <v>5319.7888860000003</v>
      </c>
      <c r="F278" s="15">
        <f t="shared" si="57"/>
        <v>2046.0726484615384</v>
      </c>
      <c r="G278" s="41">
        <v>15175</v>
      </c>
      <c r="H278" s="300">
        <v>6440.4121410000007</v>
      </c>
      <c r="I278" s="15">
        <f t="shared" si="58"/>
        <v>2477.0815926923078</v>
      </c>
      <c r="J278" s="70" t="str">
        <f t="shared" si="59"/>
        <v/>
      </c>
      <c r="K278" s="70" t="str">
        <f t="shared" si="56"/>
        <v/>
      </c>
      <c r="L278" s="530"/>
      <c r="M278" s="530"/>
      <c r="N278" s="3"/>
      <c r="O278" s="3"/>
    </row>
    <row r="279" spans="1:15" ht="15.75" customHeight="1">
      <c r="A279" s="447" t="s">
        <v>81</v>
      </c>
      <c r="B279" s="318" t="s">
        <v>385</v>
      </c>
      <c r="C279" s="297">
        <v>2.6</v>
      </c>
      <c r="D279" s="41">
        <v>14273</v>
      </c>
      <c r="E279" s="300">
        <v>5319.7888860000003</v>
      </c>
      <c r="F279" s="15">
        <f t="shared" si="57"/>
        <v>2046.0726484615384</v>
      </c>
      <c r="G279" s="41">
        <v>14277</v>
      </c>
      <c r="H279" s="300">
        <v>6440.4121410000007</v>
      </c>
      <c r="I279" s="15">
        <f t="shared" si="58"/>
        <v>2477.0815926923078</v>
      </c>
      <c r="J279" s="70" t="str">
        <f t="shared" si="59"/>
        <v/>
      </c>
      <c r="K279" s="70" t="str">
        <f t="shared" si="56"/>
        <v/>
      </c>
      <c r="L279" s="530"/>
      <c r="M279" s="530"/>
      <c r="N279" s="3"/>
      <c r="O279" s="3"/>
    </row>
    <row r="280" spans="1:15" ht="15.75" customHeight="1">
      <c r="A280" s="447" t="s">
        <v>402</v>
      </c>
      <c r="B280" s="318" t="s">
        <v>385</v>
      </c>
      <c r="C280" s="297">
        <v>2.6</v>
      </c>
      <c r="D280" s="41">
        <v>17831</v>
      </c>
      <c r="E280" s="300">
        <v>6072.5094120000003</v>
      </c>
      <c r="F280" s="15">
        <f t="shared" si="57"/>
        <v>2335.5805430769233</v>
      </c>
      <c r="G280" s="41">
        <v>17851</v>
      </c>
      <c r="H280" s="300">
        <v>6998.7236760000005</v>
      </c>
      <c r="I280" s="15">
        <f t="shared" si="58"/>
        <v>2691.8167984615384</v>
      </c>
      <c r="J280" s="70" t="str">
        <f t="shared" si="59"/>
        <v/>
      </c>
      <c r="K280" s="70" t="str">
        <f t="shared" si="56"/>
        <v/>
      </c>
      <c r="L280" s="530"/>
      <c r="M280" s="530"/>
      <c r="N280" s="3"/>
      <c r="O280" s="3"/>
    </row>
    <row r="281" spans="1:15" ht="15.75" customHeight="1">
      <c r="A281" s="447" t="s">
        <v>80</v>
      </c>
      <c r="B281" s="318" t="s">
        <v>385</v>
      </c>
      <c r="C281" s="297">
        <v>2.6</v>
      </c>
      <c r="D281" s="41">
        <v>15017</v>
      </c>
      <c r="E281" s="300">
        <v>5319.7888860000003</v>
      </c>
      <c r="F281" s="15">
        <f t="shared" si="57"/>
        <v>2046.0726484615384</v>
      </c>
      <c r="G281" s="41">
        <v>15032</v>
      </c>
      <c r="H281" s="300">
        <v>6440.4121410000007</v>
      </c>
      <c r="I281" s="15">
        <f t="shared" si="58"/>
        <v>2477.0815926923078</v>
      </c>
      <c r="J281" s="70" t="str">
        <f t="shared" si="59"/>
        <v/>
      </c>
      <c r="K281" s="70" t="str">
        <f t="shared" si="56"/>
        <v/>
      </c>
      <c r="L281" s="530"/>
      <c r="M281" s="530"/>
      <c r="N281" s="3"/>
      <c r="O281" s="3"/>
    </row>
    <row r="282" spans="1:15" ht="15.75" customHeight="1">
      <c r="A282" s="447" t="s">
        <v>113</v>
      </c>
      <c r="B282" s="318" t="s">
        <v>30</v>
      </c>
      <c r="C282" s="297">
        <v>2.6</v>
      </c>
      <c r="D282" s="41">
        <v>14295</v>
      </c>
      <c r="E282" s="300">
        <v>5074.5203999999994</v>
      </c>
      <c r="F282" s="15">
        <f t="shared" si="57"/>
        <v>1951.7386153846151</v>
      </c>
      <c r="G282" s="41">
        <v>14303</v>
      </c>
      <c r="H282" s="300">
        <v>5577.7436729999999</v>
      </c>
      <c r="I282" s="15">
        <f t="shared" si="58"/>
        <v>2145.2860280769228</v>
      </c>
      <c r="J282" s="70" t="str">
        <f t="shared" si="59"/>
        <v/>
      </c>
      <c r="K282" s="70" t="str">
        <f t="shared" si="56"/>
        <v/>
      </c>
      <c r="L282" s="530"/>
      <c r="M282" s="530"/>
      <c r="N282" s="3"/>
      <c r="O282" s="3"/>
    </row>
    <row r="283" spans="1:15" ht="15.75" customHeight="1">
      <c r="A283" s="447" t="s">
        <v>205</v>
      </c>
      <c r="B283" s="318" t="s">
        <v>192</v>
      </c>
      <c r="C283" s="297">
        <v>2.6</v>
      </c>
      <c r="D283" s="41">
        <v>16418</v>
      </c>
      <c r="E283" s="300">
        <v>5319.7888860000003</v>
      </c>
      <c r="F283" s="15">
        <f t="shared" si="57"/>
        <v>2046.0726484615384</v>
      </c>
      <c r="G283" s="41">
        <v>16419</v>
      </c>
      <c r="H283" s="300">
        <v>5823.0121589999999</v>
      </c>
      <c r="I283" s="15">
        <f t="shared" si="58"/>
        <v>2239.6200611538461</v>
      </c>
      <c r="J283" s="70" t="str">
        <f t="shared" si="59"/>
        <v/>
      </c>
      <c r="K283" s="70" t="str">
        <f t="shared" si="56"/>
        <v/>
      </c>
      <c r="L283" s="530"/>
      <c r="M283" s="530"/>
      <c r="N283" s="3"/>
      <c r="O283" s="3"/>
    </row>
    <row r="284" spans="1:15" ht="15.75" customHeight="1">
      <c r="A284" s="447" t="s">
        <v>165</v>
      </c>
      <c r="B284" s="318" t="s">
        <v>192</v>
      </c>
      <c r="C284" s="297">
        <v>2.6</v>
      </c>
      <c r="D284" s="41">
        <v>15653</v>
      </c>
      <c r="E284" s="300">
        <v>5319.7888860000003</v>
      </c>
      <c r="F284" s="15">
        <f t="shared" si="57"/>
        <v>2046.0726484615384</v>
      </c>
      <c r="G284" s="41">
        <v>15657</v>
      </c>
      <c r="H284" s="300">
        <v>5823.0121589999999</v>
      </c>
      <c r="I284" s="15">
        <v>51.61</v>
      </c>
      <c r="J284" s="70" t="str">
        <f t="shared" si="59"/>
        <v/>
      </c>
      <c r="K284" s="70" t="str">
        <f t="shared" ref="K284:K306" si="60">IF($I$2&lt;&gt;0,H284*(1-$I$2),"")</f>
        <v/>
      </c>
      <c r="L284" s="530"/>
      <c r="M284" s="530"/>
      <c r="N284" s="3"/>
      <c r="O284" s="3"/>
    </row>
    <row r="285" spans="1:15" ht="15.75" customHeight="1">
      <c r="A285" s="447" t="s">
        <v>166</v>
      </c>
      <c r="B285" s="318" t="s">
        <v>192</v>
      </c>
      <c r="C285" s="297">
        <v>2.6</v>
      </c>
      <c r="D285" s="41">
        <v>15654</v>
      </c>
      <c r="E285" s="300">
        <v>5319.7888860000003</v>
      </c>
      <c r="F285" s="15">
        <f t="shared" si="57"/>
        <v>2046.0726484615384</v>
      </c>
      <c r="G285" s="41">
        <v>15658</v>
      </c>
      <c r="H285" s="300">
        <v>5823.0121589999999</v>
      </c>
      <c r="I285" s="15">
        <v>51.61</v>
      </c>
      <c r="J285" s="70" t="str">
        <f t="shared" si="59"/>
        <v/>
      </c>
      <c r="K285" s="70" t="str">
        <f t="shared" si="60"/>
        <v/>
      </c>
      <c r="L285" s="530"/>
      <c r="M285" s="530"/>
      <c r="N285" s="3"/>
      <c r="O285" s="3"/>
    </row>
    <row r="286" spans="1:15" ht="15.75" customHeight="1">
      <c r="A286" s="447" t="s">
        <v>400</v>
      </c>
      <c r="B286" s="318" t="s">
        <v>386</v>
      </c>
      <c r="C286" s="297">
        <v>2.6</v>
      </c>
      <c r="D286" s="41">
        <v>17829</v>
      </c>
      <c r="E286" s="300">
        <v>6072.5094120000003</v>
      </c>
      <c r="F286" s="15">
        <f t="shared" si="57"/>
        <v>2335.5805430769233</v>
      </c>
      <c r="G286" s="41">
        <v>17849</v>
      </c>
      <c r="H286" s="300">
        <v>6998.7236760000005</v>
      </c>
      <c r="I286" s="15">
        <f t="shared" ref="I286:I306" si="61">H286/C286</f>
        <v>2691.8167984615384</v>
      </c>
      <c r="J286" s="70" t="str">
        <f t="shared" si="59"/>
        <v/>
      </c>
      <c r="K286" s="70" t="str">
        <f t="shared" si="60"/>
        <v/>
      </c>
      <c r="L286" s="530"/>
      <c r="M286" s="530"/>
      <c r="N286" s="3"/>
      <c r="O286" s="3"/>
    </row>
    <row r="287" spans="1:15" ht="15.75" customHeight="1">
      <c r="A287" s="447" t="s">
        <v>204</v>
      </c>
      <c r="B287" s="318" t="s">
        <v>386</v>
      </c>
      <c r="C287" s="297">
        <v>2.6</v>
      </c>
      <c r="D287" s="41">
        <v>15025</v>
      </c>
      <c r="E287" s="300">
        <v>5319.7888860000003</v>
      </c>
      <c r="F287" s="15">
        <f t="shared" si="57"/>
        <v>2046.0726484615384</v>
      </c>
      <c r="G287" s="41">
        <v>15041</v>
      </c>
      <c r="H287" s="300">
        <v>6440.4121410000007</v>
      </c>
      <c r="I287" s="15">
        <f t="shared" si="61"/>
        <v>2477.0815926923078</v>
      </c>
      <c r="J287" s="70" t="str">
        <f t="shared" si="59"/>
        <v/>
      </c>
      <c r="K287" s="70" t="str">
        <f t="shared" si="60"/>
        <v/>
      </c>
      <c r="L287" s="530"/>
      <c r="M287" s="530"/>
      <c r="N287" s="3"/>
      <c r="O287" s="3"/>
    </row>
    <row r="288" spans="1:15" ht="15.75" customHeight="1">
      <c r="A288" s="447" t="s">
        <v>84</v>
      </c>
      <c r="B288" s="318" t="s">
        <v>386</v>
      </c>
      <c r="C288" s="297">
        <v>2.6</v>
      </c>
      <c r="D288" s="41">
        <v>13848</v>
      </c>
      <c r="E288" s="300">
        <v>5319.7888860000003</v>
      </c>
      <c r="F288" s="15">
        <f t="shared" si="57"/>
        <v>2046.0726484615384</v>
      </c>
      <c r="G288" s="41">
        <v>13863</v>
      </c>
      <c r="H288" s="300">
        <v>6440.4121410000007</v>
      </c>
      <c r="I288" s="15">
        <f t="shared" si="61"/>
        <v>2477.0815926923078</v>
      </c>
      <c r="J288" s="70" t="str">
        <f t="shared" si="59"/>
        <v/>
      </c>
      <c r="K288" s="70" t="str">
        <f t="shared" si="60"/>
        <v/>
      </c>
      <c r="L288" s="530"/>
      <c r="M288" s="530"/>
      <c r="N288" s="3"/>
      <c r="O288" s="3"/>
    </row>
    <row r="289" spans="1:15" ht="15.75" customHeight="1">
      <c r="A289" s="447" t="s">
        <v>83</v>
      </c>
      <c r="B289" s="318" t="s">
        <v>386</v>
      </c>
      <c r="C289" s="297">
        <v>2.6</v>
      </c>
      <c r="D289" s="41">
        <v>15020</v>
      </c>
      <c r="E289" s="300">
        <v>5319.7888860000003</v>
      </c>
      <c r="F289" s="15">
        <f t="shared" ref="F289:F306" si="62">E289/C289</f>
        <v>2046.0726484615384</v>
      </c>
      <c r="G289" s="41">
        <v>15036</v>
      </c>
      <c r="H289" s="300">
        <v>6440.4121410000007</v>
      </c>
      <c r="I289" s="15">
        <f t="shared" si="61"/>
        <v>2477.0815926923078</v>
      </c>
      <c r="J289" s="70" t="str">
        <f t="shared" si="59"/>
        <v/>
      </c>
      <c r="K289" s="70" t="str">
        <f t="shared" si="60"/>
        <v/>
      </c>
      <c r="L289" s="530"/>
      <c r="M289" s="530"/>
      <c r="N289" s="3"/>
      <c r="O289" s="3"/>
    </row>
    <row r="290" spans="1:15" ht="15.75" customHeight="1">
      <c r="A290" s="447" t="s">
        <v>82</v>
      </c>
      <c r="B290" s="318" t="s">
        <v>386</v>
      </c>
      <c r="C290" s="297">
        <v>2.6</v>
      </c>
      <c r="D290" s="41">
        <v>15014</v>
      </c>
      <c r="E290" s="300">
        <v>5319.7888860000003</v>
      </c>
      <c r="F290" s="15">
        <f t="shared" si="62"/>
        <v>2046.0726484615384</v>
      </c>
      <c r="G290" s="41">
        <v>15029</v>
      </c>
      <c r="H290" s="300">
        <v>6440.4121410000007</v>
      </c>
      <c r="I290" s="15">
        <f t="shared" si="61"/>
        <v>2477.0815926923078</v>
      </c>
      <c r="J290" s="70" t="str">
        <f t="shared" si="59"/>
        <v/>
      </c>
      <c r="K290" s="70" t="str">
        <f t="shared" si="60"/>
        <v/>
      </c>
      <c r="L290" s="530"/>
      <c r="M290" s="530"/>
      <c r="N290" s="3"/>
      <c r="O290" s="3"/>
    </row>
    <row r="291" spans="1:15" ht="15.75" customHeight="1">
      <c r="A291" s="447" t="s">
        <v>401</v>
      </c>
      <c r="B291" s="318" t="s">
        <v>386</v>
      </c>
      <c r="C291" s="297">
        <v>2.6</v>
      </c>
      <c r="D291" s="41">
        <v>17830</v>
      </c>
      <c r="E291" s="300">
        <v>6072.5094120000003</v>
      </c>
      <c r="F291" s="15">
        <f t="shared" si="62"/>
        <v>2335.5805430769233</v>
      </c>
      <c r="G291" s="41">
        <v>17850</v>
      </c>
      <c r="H291" s="300">
        <v>6998.7236760000005</v>
      </c>
      <c r="I291" s="15">
        <f t="shared" si="61"/>
        <v>2691.8167984615384</v>
      </c>
      <c r="J291" s="70" t="str">
        <f t="shared" si="59"/>
        <v/>
      </c>
      <c r="K291" s="70" t="str">
        <f t="shared" si="60"/>
        <v/>
      </c>
      <c r="L291" s="530"/>
      <c r="M291" s="530"/>
      <c r="N291" s="3"/>
      <c r="O291" s="3"/>
    </row>
    <row r="292" spans="1:15" ht="15.75" customHeight="1">
      <c r="A292" s="447" t="s">
        <v>203</v>
      </c>
      <c r="B292" s="318" t="s">
        <v>386</v>
      </c>
      <c r="C292" s="297">
        <v>2.6</v>
      </c>
      <c r="D292" s="41">
        <v>15026</v>
      </c>
      <c r="E292" s="300">
        <v>5319.7888860000003</v>
      </c>
      <c r="F292" s="15">
        <f t="shared" si="62"/>
        <v>2046.0726484615384</v>
      </c>
      <c r="G292" s="41">
        <v>15042</v>
      </c>
      <c r="H292" s="300">
        <v>6440.4121410000007</v>
      </c>
      <c r="I292" s="15">
        <f t="shared" si="61"/>
        <v>2477.0815926923078</v>
      </c>
      <c r="J292" s="70" t="str">
        <f t="shared" si="59"/>
        <v/>
      </c>
      <c r="K292" s="70" t="str">
        <f t="shared" si="60"/>
        <v/>
      </c>
      <c r="L292" s="530"/>
      <c r="M292" s="530"/>
      <c r="N292" s="3"/>
      <c r="O292" s="3"/>
    </row>
    <row r="293" spans="1:15" ht="15.75" customHeight="1">
      <c r="A293" s="447" t="s">
        <v>85</v>
      </c>
      <c r="B293" s="318" t="s">
        <v>386</v>
      </c>
      <c r="C293" s="297">
        <v>2.6</v>
      </c>
      <c r="D293" s="41">
        <v>13852</v>
      </c>
      <c r="E293" s="300">
        <v>5319.7888860000003</v>
      </c>
      <c r="F293" s="15">
        <f t="shared" si="62"/>
        <v>2046.0726484615384</v>
      </c>
      <c r="G293" s="41">
        <v>13867</v>
      </c>
      <c r="H293" s="300">
        <v>6440.4121410000007</v>
      </c>
      <c r="I293" s="15">
        <f t="shared" si="61"/>
        <v>2477.0815926923078</v>
      </c>
      <c r="J293" s="70" t="str">
        <f t="shared" si="59"/>
        <v/>
      </c>
      <c r="K293" s="70" t="str">
        <f t="shared" si="60"/>
        <v/>
      </c>
      <c r="L293" s="530"/>
      <c r="M293" s="530"/>
      <c r="N293" s="3"/>
      <c r="O293" s="3"/>
    </row>
    <row r="294" spans="1:15" ht="15.75" customHeight="1">
      <c r="A294" s="447" t="s">
        <v>86</v>
      </c>
      <c r="B294" s="318" t="s">
        <v>386</v>
      </c>
      <c r="C294" s="297">
        <v>2.6</v>
      </c>
      <c r="D294" s="41">
        <v>15021</v>
      </c>
      <c r="E294" s="300">
        <v>5319.7888860000003</v>
      </c>
      <c r="F294" s="15">
        <f t="shared" si="62"/>
        <v>2046.0726484615384</v>
      </c>
      <c r="G294" s="41">
        <v>15037</v>
      </c>
      <c r="H294" s="300">
        <v>6440.4121410000007</v>
      </c>
      <c r="I294" s="15">
        <f t="shared" si="61"/>
        <v>2477.0815926923078</v>
      </c>
      <c r="J294" s="70" t="str">
        <f t="shared" si="59"/>
        <v/>
      </c>
      <c r="K294" s="70" t="str">
        <f t="shared" si="60"/>
        <v/>
      </c>
      <c r="L294" s="530"/>
      <c r="M294" s="530"/>
      <c r="N294" s="3"/>
      <c r="O294" s="3"/>
    </row>
    <row r="295" spans="1:15" ht="15.75" customHeight="1">
      <c r="A295" s="164" t="s">
        <v>87</v>
      </c>
      <c r="B295" s="318" t="s">
        <v>386</v>
      </c>
      <c r="C295" s="297">
        <v>2.6</v>
      </c>
      <c r="D295" s="41">
        <v>15015</v>
      </c>
      <c r="E295" s="300">
        <v>5319.7888860000003</v>
      </c>
      <c r="F295" s="15">
        <f t="shared" si="62"/>
        <v>2046.0726484615384</v>
      </c>
      <c r="G295" s="41">
        <v>15030</v>
      </c>
      <c r="H295" s="300">
        <v>6440.4121410000007</v>
      </c>
      <c r="I295" s="15">
        <f t="shared" si="61"/>
        <v>2477.0815926923078</v>
      </c>
      <c r="J295" s="70" t="str">
        <f t="shared" si="59"/>
        <v/>
      </c>
      <c r="K295" s="70" t="str">
        <f t="shared" si="60"/>
        <v/>
      </c>
      <c r="L295" s="530"/>
      <c r="M295" s="530"/>
      <c r="N295" s="3"/>
      <c r="O295" s="3"/>
    </row>
    <row r="296" spans="1:15" ht="15.75" customHeight="1">
      <c r="A296" s="495" t="s">
        <v>96</v>
      </c>
      <c r="B296" s="318" t="s">
        <v>383</v>
      </c>
      <c r="C296" s="297">
        <v>2.6</v>
      </c>
      <c r="D296" s="41">
        <v>15027</v>
      </c>
      <c r="E296" s="300">
        <v>4295.2843619999994</v>
      </c>
      <c r="F296" s="15">
        <f t="shared" si="62"/>
        <v>1652.0324469230766</v>
      </c>
      <c r="G296" s="41">
        <v>15043</v>
      </c>
      <c r="H296" s="300">
        <v>4812.1082639999995</v>
      </c>
      <c r="I296" s="15">
        <f t="shared" si="61"/>
        <v>1850.8108707692304</v>
      </c>
      <c r="J296" s="70" t="str">
        <f t="shared" si="59"/>
        <v/>
      </c>
      <c r="K296" s="70" t="str">
        <f t="shared" si="60"/>
        <v/>
      </c>
      <c r="L296" s="530"/>
      <c r="M296" s="530"/>
      <c r="N296" s="3"/>
      <c r="O296" s="3"/>
    </row>
    <row r="297" spans="1:15" ht="15.75" customHeight="1">
      <c r="A297" s="495" t="s">
        <v>97</v>
      </c>
      <c r="B297" s="318" t="s">
        <v>383</v>
      </c>
      <c r="C297" s="297">
        <v>2.6</v>
      </c>
      <c r="D297" s="41">
        <v>15018</v>
      </c>
      <c r="E297" s="300">
        <v>4295.2843619999994</v>
      </c>
      <c r="F297" s="15">
        <f t="shared" si="62"/>
        <v>1652.0324469230766</v>
      </c>
      <c r="G297" s="41">
        <v>15033</v>
      </c>
      <c r="H297" s="300">
        <v>4812.1082639999995</v>
      </c>
      <c r="I297" s="15">
        <f t="shared" si="61"/>
        <v>1850.8108707692304</v>
      </c>
      <c r="J297" s="70" t="str">
        <f t="shared" si="59"/>
        <v/>
      </c>
      <c r="K297" s="70" t="str">
        <f t="shared" si="60"/>
        <v/>
      </c>
      <c r="L297" s="530"/>
      <c r="M297" s="530"/>
      <c r="N297" s="3"/>
      <c r="O297" s="3"/>
    </row>
    <row r="298" spans="1:15" ht="15.75" customHeight="1">
      <c r="A298" s="495" t="s">
        <v>95</v>
      </c>
      <c r="B298" s="318" t="s">
        <v>383</v>
      </c>
      <c r="C298" s="297">
        <v>2.6</v>
      </c>
      <c r="D298" s="41">
        <v>14287</v>
      </c>
      <c r="E298" s="300">
        <v>6825.2299380000004</v>
      </c>
      <c r="F298" s="15">
        <f t="shared" si="62"/>
        <v>2625.0884376923077</v>
      </c>
      <c r="G298" s="41">
        <v>14299</v>
      </c>
      <c r="H298" s="300">
        <v>7130.3869080000004</v>
      </c>
      <c r="I298" s="15">
        <f t="shared" si="61"/>
        <v>2742.4565030769231</v>
      </c>
      <c r="J298" s="70" t="str">
        <f t="shared" si="59"/>
        <v/>
      </c>
      <c r="K298" s="70" t="str">
        <f t="shared" si="60"/>
        <v/>
      </c>
      <c r="L298" s="530"/>
      <c r="M298" s="530"/>
      <c r="N298" s="3"/>
      <c r="O298" s="3"/>
    </row>
    <row r="299" spans="1:15" ht="15.75" customHeight="1">
      <c r="A299" s="508" t="s">
        <v>536</v>
      </c>
      <c r="B299" s="318" t="s">
        <v>381</v>
      </c>
      <c r="C299" s="435">
        <v>2.6</v>
      </c>
      <c r="D299" s="41">
        <v>19012</v>
      </c>
      <c r="E299" s="300">
        <v>2634.293259</v>
      </c>
      <c r="F299" s="282">
        <f t="shared" si="62"/>
        <v>1013.189715</v>
      </c>
      <c r="G299" s="41">
        <v>19023</v>
      </c>
      <c r="H299" s="300">
        <v>3083.5711799999999</v>
      </c>
      <c r="I299" s="282">
        <f t="shared" si="61"/>
        <v>1185.9889153846152</v>
      </c>
      <c r="J299" s="70" t="str">
        <f t="shared" si="59"/>
        <v/>
      </c>
      <c r="K299" s="70" t="str">
        <f t="shared" si="60"/>
        <v/>
      </c>
      <c r="L299" s="530"/>
      <c r="M299" s="530"/>
      <c r="N299" s="3"/>
      <c r="O299" s="3"/>
    </row>
    <row r="300" spans="1:15" ht="15.75" customHeight="1">
      <c r="A300" s="495" t="s">
        <v>92</v>
      </c>
      <c r="B300" s="318" t="s">
        <v>308</v>
      </c>
      <c r="C300" s="297">
        <v>2.6</v>
      </c>
      <c r="D300" s="41">
        <v>13397</v>
      </c>
      <c r="E300" s="300">
        <v>4295.2843619999994</v>
      </c>
      <c r="F300" s="15">
        <f t="shared" si="62"/>
        <v>1652.0324469230766</v>
      </c>
      <c r="G300" s="41">
        <v>13401</v>
      </c>
      <c r="H300" s="300">
        <v>4812.1082639999995</v>
      </c>
      <c r="I300" s="15">
        <f t="shared" si="61"/>
        <v>1850.8108707692304</v>
      </c>
      <c r="J300" s="70" t="str">
        <f t="shared" si="59"/>
        <v/>
      </c>
      <c r="K300" s="70" t="str">
        <f t="shared" si="60"/>
        <v/>
      </c>
      <c r="L300" s="530"/>
      <c r="M300" s="530"/>
      <c r="N300" s="3"/>
      <c r="O300" s="3"/>
    </row>
    <row r="301" spans="1:15" ht="15.75" customHeight="1">
      <c r="A301" s="495" t="s">
        <v>93</v>
      </c>
      <c r="B301" s="318" t="s">
        <v>308</v>
      </c>
      <c r="C301" s="297">
        <v>2.6</v>
      </c>
      <c r="D301" s="41">
        <v>13399</v>
      </c>
      <c r="E301" s="300">
        <v>4295.2843619999994</v>
      </c>
      <c r="F301" s="15">
        <f t="shared" si="62"/>
        <v>1652.0324469230766</v>
      </c>
      <c r="G301" s="41">
        <v>13403</v>
      </c>
      <c r="H301" s="300">
        <v>4812.1082639999995</v>
      </c>
      <c r="I301" s="15">
        <f t="shared" si="61"/>
        <v>1850.8108707692304</v>
      </c>
      <c r="J301" s="70" t="str">
        <f t="shared" si="59"/>
        <v/>
      </c>
      <c r="K301" s="70" t="str">
        <f t="shared" si="60"/>
        <v/>
      </c>
      <c r="L301" s="530"/>
      <c r="M301" s="530"/>
      <c r="N301" s="3"/>
      <c r="O301" s="3"/>
    </row>
    <row r="302" spans="1:15" s="6" customFormat="1" ht="15.75" customHeight="1">
      <c r="A302" s="495" t="s">
        <v>91</v>
      </c>
      <c r="B302" s="318" t="s">
        <v>308</v>
      </c>
      <c r="C302" s="297">
        <v>2.6</v>
      </c>
      <c r="D302" s="41">
        <v>13396</v>
      </c>
      <c r="E302" s="300">
        <v>4295.2843619999994</v>
      </c>
      <c r="F302" s="15">
        <f t="shared" si="62"/>
        <v>1652.0324469230766</v>
      </c>
      <c r="G302" s="41">
        <v>13400</v>
      </c>
      <c r="H302" s="300">
        <v>4812.1082639999995</v>
      </c>
      <c r="I302" s="15">
        <f t="shared" si="61"/>
        <v>1850.8108707692304</v>
      </c>
      <c r="J302" s="70" t="str">
        <f t="shared" si="59"/>
        <v/>
      </c>
      <c r="K302" s="70" t="str">
        <f t="shared" si="60"/>
        <v/>
      </c>
      <c r="L302" s="530"/>
      <c r="M302" s="530"/>
      <c r="N302" s="3"/>
      <c r="O302" s="3"/>
    </row>
    <row r="303" spans="1:15" ht="15.75" customHeight="1">
      <c r="A303" s="495" t="s">
        <v>296</v>
      </c>
      <c r="B303" s="318" t="s">
        <v>117</v>
      </c>
      <c r="C303" s="297">
        <v>2.6</v>
      </c>
      <c r="D303" s="41">
        <v>17270</v>
      </c>
      <c r="E303" s="321">
        <v>4008.6425339999996</v>
      </c>
      <c r="F303" s="15">
        <f t="shared" si="62"/>
        <v>1541.7855899999997</v>
      </c>
      <c r="G303" s="41">
        <v>17271</v>
      </c>
      <c r="H303" s="300">
        <v>4525.4664359999997</v>
      </c>
      <c r="I303" s="15">
        <f t="shared" si="61"/>
        <v>1740.5640138461538</v>
      </c>
      <c r="J303" s="70" t="str">
        <f t="shared" ref="J303:J306" si="63">IF($I$2&lt;&gt;0,E303*(1-$I$2),"")</f>
        <v/>
      </c>
      <c r="K303" s="70" t="str">
        <f t="shared" si="60"/>
        <v/>
      </c>
      <c r="L303" s="530"/>
      <c r="M303" s="530"/>
      <c r="N303" s="3"/>
      <c r="O303" s="3"/>
    </row>
    <row r="304" spans="1:15" s="6" customFormat="1" ht="15.75" customHeight="1">
      <c r="A304" s="447" t="s">
        <v>297</v>
      </c>
      <c r="B304" s="318" t="s">
        <v>117</v>
      </c>
      <c r="C304" s="297">
        <v>2.6</v>
      </c>
      <c r="D304" s="41">
        <v>17268</v>
      </c>
      <c r="E304" s="321">
        <v>4008.6425339999996</v>
      </c>
      <c r="F304" s="319">
        <f t="shared" si="62"/>
        <v>1541.7855899999997</v>
      </c>
      <c r="G304" s="41">
        <v>17269</v>
      </c>
      <c r="H304" s="300">
        <v>4525.4664359999997</v>
      </c>
      <c r="I304" s="319">
        <f t="shared" si="61"/>
        <v>1740.5640138461538</v>
      </c>
      <c r="J304" s="70" t="str">
        <f t="shared" si="63"/>
        <v/>
      </c>
      <c r="K304" s="70" t="str">
        <f t="shared" si="60"/>
        <v/>
      </c>
      <c r="L304" s="530"/>
      <c r="M304" s="530"/>
      <c r="N304" s="3"/>
      <c r="O304" s="3"/>
    </row>
    <row r="305" spans="1:15" s="6" customFormat="1" ht="15.75" customHeight="1">
      <c r="A305" s="164" t="s">
        <v>77</v>
      </c>
      <c r="B305" s="318" t="s">
        <v>74</v>
      </c>
      <c r="C305" s="297">
        <v>2.6</v>
      </c>
      <c r="D305" s="43">
        <v>13451</v>
      </c>
      <c r="E305" s="300">
        <v>3465.7602839999995</v>
      </c>
      <c r="F305" s="319">
        <f t="shared" si="62"/>
        <v>1332.9847246153843</v>
      </c>
      <c r="G305" s="43">
        <v>13467</v>
      </c>
      <c r="H305" s="300">
        <v>3982.5841860000005</v>
      </c>
      <c r="I305" s="319">
        <f t="shared" si="61"/>
        <v>1531.7631484615385</v>
      </c>
      <c r="J305" s="70" t="str">
        <f t="shared" si="63"/>
        <v/>
      </c>
      <c r="K305" s="70" t="str">
        <f t="shared" si="60"/>
        <v/>
      </c>
      <c r="L305" s="530"/>
      <c r="M305" s="530"/>
      <c r="N305" s="3"/>
      <c r="O305" s="3"/>
    </row>
    <row r="306" spans="1:15" s="2" customFormat="1" ht="15.75" customHeight="1" thickBot="1">
      <c r="A306" s="510" t="s">
        <v>537</v>
      </c>
      <c r="B306" s="311" t="s">
        <v>382</v>
      </c>
      <c r="C306" s="511">
        <v>2.6</v>
      </c>
      <c r="D306" s="50">
        <v>19300</v>
      </c>
      <c r="E306" s="305">
        <v>2634.293259</v>
      </c>
      <c r="F306" s="512">
        <f t="shared" si="62"/>
        <v>1013.189715</v>
      </c>
      <c r="G306" s="50">
        <v>19303</v>
      </c>
      <c r="H306" s="305">
        <v>3083.5711799999999</v>
      </c>
      <c r="I306" s="512">
        <f t="shared" si="61"/>
        <v>1185.9889153846152</v>
      </c>
      <c r="J306" s="70" t="str">
        <f t="shared" si="63"/>
        <v/>
      </c>
      <c r="K306" s="70" t="str">
        <f t="shared" si="60"/>
        <v/>
      </c>
      <c r="L306" s="530"/>
      <c r="M306" s="530"/>
      <c r="N306" s="3"/>
      <c r="O306" s="3"/>
    </row>
    <row r="307" spans="1:15" s="2" customFormat="1" ht="15.75" customHeight="1" thickBot="1">
      <c r="A307" s="134"/>
      <c r="B307" s="25"/>
      <c r="C307" s="37"/>
      <c r="D307" s="56"/>
      <c r="E307" s="140"/>
      <c r="F307" s="161"/>
      <c r="G307" s="56"/>
      <c r="H307" s="141"/>
      <c r="I307" s="161"/>
      <c r="J307" s="70"/>
      <c r="K307" s="70"/>
      <c r="L307" s="530"/>
      <c r="M307" s="530"/>
      <c r="N307" s="3"/>
      <c r="O307" s="3"/>
    </row>
    <row r="308" spans="1:15" s="2" customFormat="1" ht="15.75" customHeight="1" thickBot="1">
      <c r="A308" s="475" t="s">
        <v>368</v>
      </c>
      <c r="B308" s="480"/>
      <c r="C308" s="481"/>
      <c r="D308" s="47"/>
      <c r="E308" s="61"/>
      <c r="F308" s="159"/>
      <c r="G308" s="47"/>
      <c r="H308" s="59"/>
      <c r="I308" s="159"/>
      <c r="J308" s="70"/>
      <c r="K308" s="70"/>
      <c r="L308" s="530"/>
      <c r="M308" s="530"/>
      <c r="N308" s="3"/>
      <c r="O308" s="3"/>
    </row>
    <row r="309" spans="1:15" s="2" customFormat="1" ht="15.75" customHeight="1">
      <c r="A309" s="456" t="s">
        <v>183</v>
      </c>
      <c r="B309" s="149" t="s">
        <v>62</v>
      </c>
      <c r="C309" s="296">
        <v>2.6</v>
      </c>
      <c r="D309" s="51">
        <v>15936</v>
      </c>
      <c r="E309" s="301">
        <v>3860.9785619999998</v>
      </c>
      <c r="F309" s="302">
        <f>E309/C309</f>
        <v>1484.9917546153845</v>
      </c>
      <c r="G309" s="51">
        <v>15956</v>
      </c>
      <c r="H309" s="301">
        <v>4377.8024640000003</v>
      </c>
      <c r="I309" s="302">
        <f>H309/C309</f>
        <v>1683.7701784615385</v>
      </c>
      <c r="J309" s="70" t="str">
        <f t="shared" ref="J309:J316" si="64">IF($I$2&lt;&gt;0,E309*(1-$I$2),"")</f>
        <v/>
      </c>
      <c r="K309" s="70" t="str">
        <f t="shared" ref="K309:K316" si="65">IF($I$2&lt;&gt;0,H309*(1-$I$2),"")</f>
        <v/>
      </c>
      <c r="L309" s="530"/>
      <c r="M309" s="530"/>
      <c r="N309" s="3"/>
      <c r="O309" s="3"/>
    </row>
    <row r="310" spans="1:15" s="2" customFormat="1" ht="15.75" customHeight="1">
      <c r="A310" s="498" t="s">
        <v>183</v>
      </c>
      <c r="B310" s="76" t="s">
        <v>298</v>
      </c>
      <c r="C310" s="297">
        <v>3.28</v>
      </c>
      <c r="D310" s="41">
        <v>15940</v>
      </c>
      <c r="E310" s="300">
        <v>4868.5680179999999</v>
      </c>
      <c r="F310" s="298">
        <f t="shared" ref="F310:F328" si="66">E310/C310</f>
        <v>1484.319517682927</v>
      </c>
      <c r="G310" s="41">
        <v>15948</v>
      </c>
      <c r="H310" s="299">
        <v>5374.7628570000006</v>
      </c>
      <c r="I310" s="298">
        <f t="shared" ref="I310:I328" si="67">H310/C310</f>
        <v>1638.6472125000003</v>
      </c>
      <c r="J310" s="70" t="str">
        <f t="shared" si="64"/>
        <v/>
      </c>
      <c r="K310" s="70" t="str">
        <f t="shared" si="65"/>
        <v/>
      </c>
      <c r="L310" s="530"/>
      <c r="M310" s="530"/>
      <c r="N310" s="3"/>
      <c r="O310" s="3"/>
    </row>
    <row r="311" spans="1:15" s="2" customFormat="1" ht="15.75" customHeight="1">
      <c r="A311" s="498" t="s">
        <v>185</v>
      </c>
      <c r="B311" s="76" t="s">
        <v>299</v>
      </c>
      <c r="C311" s="297">
        <v>2.6</v>
      </c>
      <c r="D311" s="41">
        <v>15934</v>
      </c>
      <c r="E311" s="300">
        <v>3860.9785619999998</v>
      </c>
      <c r="F311" s="298">
        <f t="shared" si="66"/>
        <v>1484.9917546153845</v>
      </c>
      <c r="G311" s="41">
        <v>15954</v>
      </c>
      <c r="H311" s="299">
        <v>4377.8024640000003</v>
      </c>
      <c r="I311" s="298">
        <f t="shared" si="67"/>
        <v>1683.7701784615385</v>
      </c>
      <c r="J311" s="70" t="str">
        <f t="shared" si="64"/>
        <v/>
      </c>
      <c r="K311" s="70" t="str">
        <f t="shared" si="65"/>
        <v/>
      </c>
      <c r="L311" s="530"/>
      <c r="M311" s="530"/>
      <c r="N311" s="3"/>
      <c r="O311" s="3"/>
    </row>
    <row r="312" spans="1:15" s="2" customFormat="1" ht="15.75" customHeight="1">
      <c r="A312" s="498" t="s">
        <v>185</v>
      </c>
      <c r="B312" s="76" t="s">
        <v>300</v>
      </c>
      <c r="C312" s="297">
        <v>3.28</v>
      </c>
      <c r="D312" s="41">
        <v>15938</v>
      </c>
      <c r="E312" s="300">
        <v>4868.5680179999999</v>
      </c>
      <c r="F312" s="298">
        <f t="shared" si="66"/>
        <v>1484.319517682927</v>
      </c>
      <c r="G312" s="41">
        <v>15946</v>
      </c>
      <c r="H312" s="299">
        <v>5374.7628570000006</v>
      </c>
      <c r="I312" s="298">
        <f t="shared" si="67"/>
        <v>1638.6472125000003</v>
      </c>
      <c r="J312" s="70" t="str">
        <f t="shared" si="64"/>
        <v/>
      </c>
      <c r="K312" s="70" t="str">
        <f t="shared" si="65"/>
        <v/>
      </c>
      <c r="L312" s="530"/>
      <c r="M312" s="530"/>
      <c r="N312" s="3"/>
      <c r="O312" s="3"/>
    </row>
    <row r="313" spans="1:15" s="2" customFormat="1" ht="15.75" customHeight="1">
      <c r="A313" s="457" t="s">
        <v>184</v>
      </c>
      <c r="B313" s="76" t="s">
        <v>299</v>
      </c>
      <c r="C313" s="297">
        <v>2.6</v>
      </c>
      <c r="D313" s="41">
        <v>15933</v>
      </c>
      <c r="E313" s="300">
        <v>3860.9785619999998</v>
      </c>
      <c r="F313" s="298">
        <f t="shared" si="66"/>
        <v>1484.9917546153845</v>
      </c>
      <c r="G313" s="41">
        <v>15953</v>
      </c>
      <c r="H313" s="299">
        <v>4377.8024640000003</v>
      </c>
      <c r="I313" s="298">
        <f t="shared" si="67"/>
        <v>1683.7701784615385</v>
      </c>
      <c r="J313" s="70" t="str">
        <f t="shared" si="64"/>
        <v/>
      </c>
      <c r="K313" s="70" t="str">
        <f t="shared" si="65"/>
        <v/>
      </c>
      <c r="L313" s="530"/>
      <c r="M313" s="530"/>
      <c r="N313" s="3"/>
      <c r="O313" s="3"/>
    </row>
    <row r="314" spans="1:15" s="2" customFormat="1" ht="15.75" customHeight="1">
      <c r="A314" s="498" t="s">
        <v>184</v>
      </c>
      <c r="B314" s="76" t="s">
        <v>300</v>
      </c>
      <c r="C314" s="297">
        <v>3.28</v>
      </c>
      <c r="D314" s="41">
        <v>15937</v>
      </c>
      <c r="E314" s="300">
        <v>4868.5680179999999</v>
      </c>
      <c r="F314" s="298">
        <f t="shared" si="66"/>
        <v>1484.319517682927</v>
      </c>
      <c r="G314" s="41">
        <v>15945</v>
      </c>
      <c r="H314" s="299">
        <v>5374.7628570000006</v>
      </c>
      <c r="I314" s="298">
        <f t="shared" si="67"/>
        <v>1638.6472125000003</v>
      </c>
      <c r="J314" s="70" t="str">
        <f t="shared" si="64"/>
        <v/>
      </c>
      <c r="K314" s="70" t="str">
        <f t="shared" si="65"/>
        <v/>
      </c>
      <c r="L314" s="530"/>
      <c r="M314" s="530"/>
      <c r="N314" s="3"/>
      <c r="O314" s="3"/>
    </row>
    <row r="315" spans="1:15" s="2" customFormat="1" ht="15.75" customHeight="1">
      <c r="A315" s="457"/>
      <c r="B315" s="76"/>
      <c r="C315" s="297"/>
      <c r="D315" s="41"/>
      <c r="E315" s="300"/>
      <c r="F315" s="298"/>
      <c r="G315" s="41"/>
      <c r="H315" s="300"/>
      <c r="I315" s="298"/>
      <c r="J315" s="70"/>
      <c r="K315" s="70"/>
      <c r="L315" s="530"/>
      <c r="M315" s="530"/>
      <c r="N315" s="3"/>
      <c r="O315" s="3"/>
    </row>
    <row r="316" spans="1:15" s="2" customFormat="1" ht="15.75" customHeight="1">
      <c r="A316" s="457" t="s">
        <v>177</v>
      </c>
      <c r="B316" s="76" t="s">
        <v>62</v>
      </c>
      <c r="C316" s="297">
        <v>2.6</v>
      </c>
      <c r="D316" s="41">
        <v>15754</v>
      </c>
      <c r="E316" s="300">
        <v>3860.9785619999998</v>
      </c>
      <c r="F316" s="298">
        <f t="shared" si="66"/>
        <v>1484.9917546153845</v>
      </c>
      <c r="G316" s="41">
        <v>15763</v>
      </c>
      <c r="H316" s="300">
        <v>4377.8024640000003</v>
      </c>
      <c r="I316" s="298">
        <f t="shared" si="67"/>
        <v>1683.7701784615385</v>
      </c>
      <c r="J316" s="70" t="str">
        <f t="shared" si="64"/>
        <v/>
      </c>
      <c r="K316" s="70" t="str">
        <f t="shared" si="65"/>
        <v/>
      </c>
      <c r="L316" s="530"/>
      <c r="M316" s="530"/>
      <c r="N316" s="3"/>
      <c r="O316" s="3"/>
    </row>
    <row r="317" spans="1:15" s="2" customFormat="1" ht="15.75" customHeight="1">
      <c r="A317" s="498" t="s">
        <v>177</v>
      </c>
      <c r="B317" s="76" t="s">
        <v>298</v>
      </c>
      <c r="C317" s="297">
        <v>3.28</v>
      </c>
      <c r="D317" s="41">
        <v>15944</v>
      </c>
      <c r="E317" s="300">
        <v>4868.5680179999999</v>
      </c>
      <c r="F317" s="298">
        <f t="shared" si="66"/>
        <v>1484.319517682927</v>
      </c>
      <c r="G317" s="41">
        <v>15952</v>
      </c>
      <c r="H317" s="300">
        <v>5374.7628570000006</v>
      </c>
      <c r="I317" s="298">
        <f t="shared" si="67"/>
        <v>1638.6472125000003</v>
      </c>
      <c r="J317" s="70" t="str">
        <f t="shared" ref="J317:J324" si="68">IF($I$2&lt;&gt;0,E317*(1-$I$2),"")</f>
        <v/>
      </c>
      <c r="K317" s="70" t="str">
        <f t="shared" ref="K317:K324" si="69">IF($I$2&lt;&gt;0,H317*(1-$I$2),"")</f>
        <v/>
      </c>
      <c r="L317" s="530"/>
      <c r="M317" s="530"/>
      <c r="N317" s="3"/>
      <c r="O317" s="3"/>
    </row>
    <row r="318" spans="1:15" s="2" customFormat="1" ht="15.75" customHeight="1">
      <c r="A318" s="498" t="s">
        <v>179</v>
      </c>
      <c r="B318" s="76" t="s">
        <v>299</v>
      </c>
      <c r="C318" s="297">
        <v>2.6</v>
      </c>
      <c r="D318" s="41">
        <v>15784</v>
      </c>
      <c r="E318" s="300">
        <v>3860.9785619999998</v>
      </c>
      <c r="F318" s="298">
        <f t="shared" si="66"/>
        <v>1484.9917546153845</v>
      </c>
      <c r="G318" s="41">
        <v>15786</v>
      </c>
      <c r="H318" s="300">
        <v>4377.8024640000003</v>
      </c>
      <c r="I318" s="298">
        <f t="shared" si="67"/>
        <v>1683.7701784615385</v>
      </c>
      <c r="J318" s="70" t="str">
        <f t="shared" si="68"/>
        <v/>
      </c>
      <c r="K318" s="70" t="str">
        <f t="shared" si="69"/>
        <v/>
      </c>
      <c r="L318" s="530"/>
      <c r="M318" s="530"/>
      <c r="N318" s="3"/>
      <c r="O318" s="3"/>
    </row>
    <row r="319" spans="1:15" s="2" customFormat="1" ht="15.75" customHeight="1">
      <c r="A319" s="498" t="s">
        <v>179</v>
      </c>
      <c r="B319" s="76" t="s">
        <v>300</v>
      </c>
      <c r="C319" s="297">
        <v>3.28</v>
      </c>
      <c r="D319" s="41">
        <v>15942</v>
      </c>
      <c r="E319" s="300">
        <v>4868.5680179999999</v>
      </c>
      <c r="F319" s="298">
        <f t="shared" si="66"/>
        <v>1484.319517682927</v>
      </c>
      <c r="G319" s="41">
        <v>15950</v>
      </c>
      <c r="H319" s="300">
        <v>5374.7628570000006</v>
      </c>
      <c r="I319" s="298">
        <f t="shared" si="67"/>
        <v>1638.6472125000003</v>
      </c>
      <c r="J319" s="70" t="str">
        <f t="shared" si="68"/>
        <v/>
      </c>
      <c r="K319" s="70" t="str">
        <f t="shared" si="69"/>
        <v/>
      </c>
      <c r="L319" s="530"/>
      <c r="M319" s="530"/>
      <c r="N319" s="3"/>
      <c r="O319" s="3"/>
    </row>
    <row r="320" spans="1:15" s="2" customFormat="1" ht="15.75" customHeight="1">
      <c r="A320" s="457" t="s">
        <v>178</v>
      </c>
      <c r="B320" s="76" t="s">
        <v>299</v>
      </c>
      <c r="C320" s="297">
        <v>2.6</v>
      </c>
      <c r="D320" s="41">
        <v>15755</v>
      </c>
      <c r="E320" s="300">
        <v>3860.9785619999998</v>
      </c>
      <c r="F320" s="298">
        <f t="shared" si="66"/>
        <v>1484.9917546153845</v>
      </c>
      <c r="G320" s="41">
        <v>15764</v>
      </c>
      <c r="H320" s="300">
        <v>4377.8024640000003</v>
      </c>
      <c r="I320" s="298">
        <f t="shared" si="67"/>
        <v>1683.7701784615385</v>
      </c>
      <c r="J320" s="70" t="str">
        <f t="shared" si="68"/>
        <v/>
      </c>
      <c r="K320" s="70" t="str">
        <f t="shared" si="69"/>
        <v/>
      </c>
      <c r="L320" s="530"/>
      <c r="M320" s="530"/>
      <c r="N320" s="3"/>
      <c r="O320" s="3"/>
    </row>
    <row r="321" spans="1:16" s="2" customFormat="1" ht="15.75" customHeight="1">
      <c r="A321" s="498" t="s">
        <v>178</v>
      </c>
      <c r="B321" s="76" t="s">
        <v>300</v>
      </c>
      <c r="C321" s="297">
        <v>3.28</v>
      </c>
      <c r="D321" s="41">
        <v>15941</v>
      </c>
      <c r="E321" s="300">
        <v>4868.5680179999999</v>
      </c>
      <c r="F321" s="298">
        <f t="shared" si="66"/>
        <v>1484.319517682927</v>
      </c>
      <c r="G321" s="41">
        <v>15949</v>
      </c>
      <c r="H321" s="300">
        <v>5374.7628570000006</v>
      </c>
      <c r="I321" s="298">
        <f t="shared" si="67"/>
        <v>1638.6472125000003</v>
      </c>
      <c r="J321" s="70" t="str">
        <f t="shared" si="68"/>
        <v/>
      </c>
      <c r="K321" s="70" t="str">
        <f t="shared" si="69"/>
        <v/>
      </c>
      <c r="L321" s="530"/>
      <c r="M321" s="530"/>
      <c r="N321" s="3"/>
      <c r="O321" s="3"/>
    </row>
    <row r="322" spans="1:16" s="2" customFormat="1" ht="15.75" customHeight="1">
      <c r="A322" s="288"/>
      <c r="B322" s="76"/>
      <c r="C322" s="297"/>
      <c r="D322" s="41"/>
      <c r="E322" s="300"/>
      <c r="F322" s="298"/>
      <c r="G322" s="41"/>
      <c r="H322" s="300"/>
      <c r="I322" s="298"/>
      <c r="J322" s="70"/>
      <c r="K322" s="70"/>
      <c r="L322" s="530"/>
      <c r="M322" s="530"/>
      <c r="N322" s="3"/>
      <c r="O322" s="3"/>
    </row>
    <row r="323" spans="1:16" s="2" customFormat="1" ht="15.75" customHeight="1">
      <c r="A323" s="288" t="s">
        <v>180</v>
      </c>
      <c r="B323" s="76" t="s">
        <v>2</v>
      </c>
      <c r="C323" s="297">
        <v>2.6</v>
      </c>
      <c r="D323" s="41">
        <v>15760</v>
      </c>
      <c r="E323" s="300">
        <v>3613.4242559999998</v>
      </c>
      <c r="F323" s="298">
        <f t="shared" si="66"/>
        <v>1389.77856</v>
      </c>
      <c r="G323" s="41">
        <v>15769</v>
      </c>
      <c r="H323" s="300">
        <v>4130.2481580000003</v>
      </c>
      <c r="I323" s="298">
        <f t="shared" si="67"/>
        <v>1588.556983846154</v>
      </c>
      <c r="J323" s="70" t="str">
        <f t="shared" si="68"/>
        <v/>
      </c>
      <c r="K323" s="70" t="str">
        <f t="shared" si="69"/>
        <v/>
      </c>
      <c r="L323" s="530"/>
      <c r="M323" s="530"/>
      <c r="N323" s="3"/>
      <c r="O323" s="3"/>
    </row>
    <row r="324" spans="1:16" s="2" customFormat="1" ht="15.75" customHeight="1">
      <c r="A324" s="499" t="s">
        <v>180</v>
      </c>
      <c r="B324" s="76" t="s">
        <v>301</v>
      </c>
      <c r="C324" s="297">
        <v>3.28</v>
      </c>
      <c r="D324" s="41">
        <v>15929</v>
      </c>
      <c r="E324" s="300">
        <v>4560.2108999999991</v>
      </c>
      <c r="F324" s="298">
        <f t="shared" si="66"/>
        <v>1390.3082012195121</v>
      </c>
      <c r="G324" s="41">
        <v>15932</v>
      </c>
      <c r="H324" s="300">
        <v>5074.5203999999994</v>
      </c>
      <c r="I324" s="298">
        <f t="shared" si="67"/>
        <v>1547.1098780487805</v>
      </c>
      <c r="J324" s="70" t="str">
        <f t="shared" si="68"/>
        <v/>
      </c>
      <c r="K324" s="70" t="str">
        <f t="shared" si="69"/>
        <v/>
      </c>
      <c r="L324" s="530"/>
      <c r="M324" s="530"/>
      <c r="N324" s="3"/>
      <c r="O324" s="3"/>
    </row>
    <row r="325" spans="1:16" s="2" customFormat="1" ht="15.75" customHeight="1">
      <c r="A325" s="499" t="s">
        <v>182</v>
      </c>
      <c r="B325" s="76" t="s">
        <v>302</v>
      </c>
      <c r="C325" s="297">
        <v>2.6</v>
      </c>
      <c r="D325" s="41">
        <v>15783</v>
      </c>
      <c r="E325" s="300">
        <v>3613.4242559999998</v>
      </c>
      <c r="F325" s="298">
        <f t="shared" si="66"/>
        <v>1389.77856</v>
      </c>
      <c r="G325" s="41">
        <v>15785</v>
      </c>
      <c r="H325" s="300">
        <v>4130.2481580000003</v>
      </c>
      <c r="I325" s="298">
        <f t="shared" si="67"/>
        <v>1588.556983846154</v>
      </c>
      <c r="J325" s="70" t="str">
        <f t="shared" ref="J325" si="70">IF($I$2&lt;&gt;0,E325*(1-$I$2),"")</f>
        <v/>
      </c>
      <c r="K325" s="70" t="str">
        <f t="shared" ref="K325" si="71">IF($I$2&lt;&gt;0,H325*(1-$I$2),"")</f>
        <v/>
      </c>
      <c r="L325" s="530"/>
      <c r="M325" s="530"/>
      <c r="N325" s="3"/>
      <c r="O325" s="3"/>
    </row>
    <row r="326" spans="1:16" s="2" customFormat="1" ht="15.75" customHeight="1">
      <c r="A326" s="499" t="s">
        <v>182</v>
      </c>
      <c r="B326" s="76" t="s">
        <v>303</v>
      </c>
      <c r="C326" s="297">
        <v>3.28</v>
      </c>
      <c r="D326" s="41">
        <v>15927</v>
      </c>
      <c r="E326" s="300">
        <v>4560.2108999999991</v>
      </c>
      <c r="F326" s="298">
        <f t="shared" si="66"/>
        <v>1390.3082012195121</v>
      </c>
      <c r="G326" s="41">
        <v>15930</v>
      </c>
      <c r="H326" s="300">
        <v>5074.5203999999994</v>
      </c>
      <c r="I326" s="298">
        <f t="shared" si="67"/>
        <v>1547.1098780487805</v>
      </c>
      <c r="J326" s="70" t="str">
        <f t="shared" ref="J326" si="72">IF($I$2&lt;&gt;0,E326*(1-$I$2),"")</f>
        <v/>
      </c>
      <c r="K326" s="70" t="str">
        <f t="shared" ref="K326" si="73">IF($I$2&lt;&gt;0,H326*(1-$I$2),"")</f>
        <v/>
      </c>
      <c r="L326" s="530"/>
      <c r="M326" s="530"/>
      <c r="N326" s="3"/>
      <c r="O326" s="3"/>
    </row>
    <row r="327" spans="1:16" s="2" customFormat="1" ht="15.75" customHeight="1">
      <c r="A327" s="288" t="s">
        <v>181</v>
      </c>
      <c r="B327" s="76" t="s">
        <v>302</v>
      </c>
      <c r="C327" s="297">
        <v>2.6</v>
      </c>
      <c r="D327" s="41">
        <v>15761</v>
      </c>
      <c r="E327" s="300">
        <v>3613.4242559999998</v>
      </c>
      <c r="F327" s="298">
        <f t="shared" si="66"/>
        <v>1389.77856</v>
      </c>
      <c r="G327" s="41">
        <v>15770</v>
      </c>
      <c r="H327" s="300">
        <v>4130.2481580000003</v>
      </c>
      <c r="I327" s="298">
        <f t="shared" si="67"/>
        <v>1588.556983846154</v>
      </c>
      <c r="J327" s="70" t="str">
        <f t="shared" ref="J327:J328" si="74">IF($I$2&lt;&gt;0,E327*(1-$I$2),"")</f>
        <v/>
      </c>
      <c r="K327" s="70" t="str">
        <f t="shared" ref="K327:K328" si="75">IF($I$2&lt;&gt;0,H327*(1-$I$2),"")</f>
        <v/>
      </c>
      <c r="L327" s="530"/>
      <c r="M327" s="530"/>
      <c r="N327" s="3"/>
      <c r="O327" s="3"/>
    </row>
    <row r="328" spans="1:16" s="2" customFormat="1" ht="15.75" customHeight="1" thickBot="1">
      <c r="A328" s="500" t="s">
        <v>181</v>
      </c>
      <c r="B328" s="303" t="s">
        <v>303</v>
      </c>
      <c r="C328" s="304">
        <v>3.28</v>
      </c>
      <c r="D328" s="48">
        <v>15925</v>
      </c>
      <c r="E328" s="305">
        <v>4560.2108999999991</v>
      </c>
      <c r="F328" s="306">
        <f t="shared" si="66"/>
        <v>1390.3082012195121</v>
      </c>
      <c r="G328" s="48">
        <v>15926</v>
      </c>
      <c r="H328" s="305">
        <v>5074.5203999999994</v>
      </c>
      <c r="I328" s="306">
        <f t="shared" si="67"/>
        <v>1547.1098780487805</v>
      </c>
      <c r="J328" s="70" t="str">
        <f t="shared" si="74"/>
        <v/>
      </c>
      <c r="K328" s="70" t="str">
        <f t="shared" si="75"/>
        <v/>
      </c>
      <c r="L328" s="530"/>
      <c r="M328" s="530"/>
      <c r="N328" s="3"/>
      <c r="O328" s="3"/>
    </row>
    <row r="329" spans="1:16" s="2" customFormat="1" ht="15.75" customHeight="1" thickBot="1">
      <c r="A329" s="144"/>
      <c r="B329" s="145"/>
      <c r="C329" s="146"/>
      <c r="D329" s="147"/>
      <c r="E329" s="148"/>
      <c r="F329" s="163"/>
      <c r="G329" s="147"/>
      <c r="H329" s="148"/>
      <c r="I329" s="163"/>
      <c r="J329" s="70"/>
      <c r="K329" s="70"/>
      <c r="L329" s="530"/>
      <c r="M329" s="530"/>
      <c r="N329" s="3"/>
      <c r="O329" s="3"/>
    </row>
    <row r="330" spans="1:16" ht="15.75" customHeight="1" thickBot="1">
      <c r="A330" s="475" t="s">
        <v>472</v>
      </c>
      <c r="B330" s="480"/>
      <c r="C330" s="481"/>
      <c r="D330" s="47"/>
      <c r="E330" s="61"/>
      <c r="F330" s="159"/>
      <c r="G330" s="47"/>
      <c r="H330" s="59"/>
      <c r="I330" s="159"/>
      <c r="L330" s="530"/>
      <c r="M330" s="530"/>
      <c r="N330" s="3"/>
      <c r="O330" s="3"/>
      <c r="P330" s="2"/>
    </row>
    <row r="331" spans="1:16" ht="15.75" customHeight="1">
      <c r="A331" s="250" t="s">
        <v>349</v>
      </c>
      <c r="B331" s="34" t="s">
        <v>253</v>
      </c>
      <c r="C331" s="165"/>
      <c r="D331" s="49">
        <v>15961</v>
      </c>
      <c r="E331" s="62">
        <v>806.780169</v>
      </c>
      <c r="F331" s="195"/>
      <c r="G331" s="49" t="s">
        <v>89</v>
      </c>
      <c r="H331" s="194" t="s">
        <v>89</v>
      </c>
      <c r="I331" s="228" t="s">
        <v>89</v>
      </c>
      <c r="J331" s="70" t="str">
        <f>IF($I$2&lt;&gt;0,E331*(1-$I$2),"")</f>
        <v/>
      </c>
      <c r="L331" s="530"/>
      <c r="M331" s="530"/>
      <c r="N331" s="3"/>
      <c r="O331" s="3"/>
      <c r="P331" s="2"/>
    </row>
    <row r="332" spans="1:16" ht="15.75" customHeight="1">
      <c r="A332" s="251" t="s">
        <v>266</v>
      </c>
      <c r="B332" s="29" t="s">
        <v>253</v>
      </c>
      <c r="C332" s="179"/>
      <c r="D332" s="42">
        <v>15961</v>
      </c>
      <c r="E332" s="63">
        <v>806.780169</v>
      </c>
      <c r="F332" s="204"/>
      <c r="G332" s="42" t="s">
        <v>89</v>
      </c>
      <c r="H332" s="196" t="s">
        <v>89</v>
      </c>
      <c r="I332" s="14" t="s">
        <v>89</v>
      </c>
      <c r="J332" s="70" t="str">
        <f>IF($I$2&lt;&gt;0,E332*(1-$I$2),"")</f>
        <v/>
      </c>
      <c r="L332" s="530"/>
      <c r="M332" s="530"/>
      <c r="N332" s="3"/>
      <c r="O332" s="3"/>
      <c r="P332" s="2"/>
    </row>
    <row r="333" spans="1:16" ht="15.75" customHeight="1">
      <c r="A333" s="252"/>
      <c r="B333" s="29"/>
      <c r="C333" s="179"/>
      <c r="D333" s="42"/>
      <c r="E333" s="63"/>
      <c r="F333" s="204"/>
      <c r="G333" s="42"/>
      <c r="H333" s="196"/>
      <c r="I333" s="14"/>
      <c r="L333" s="530"/>
      <c r="M333" s="530"/>
      <c r="N333" s="3"/>
      <c r="O333" s="3"/>
      <c r="P333" s="2"/>
    </row>
    <row r="334" spans="1:16" ht="15.75" customHeight="1">
      <c r="A334" s="253" t="s">
        <v>350</v>
      </c>
      <c r="B334" s="29" t="s">
        <v>254</v>
      </c>
      <c r="C334" s="179"/>
      <c r="D334" s="42">
        <v>16684</v>
      </c>
      <c r="E334" s="63">
        <v>690.88909499999988</v>
      </c>
      <c r="F334" s="204"/>
      <c r="G334" s="42" t="s">
        <v>89</v>
      </c>
      <c r="H334" s="196" t="s">
        <v>89</v>
      </c>
      <c r="I334" s="14" t="s">
        <v>89</v>
      </c>
      <c r="J334" s="70" t="str">
        <f>IF($I$2&lt;&gt;0,E334*(1-$I$2),"")</f>
        <v/>
      </c>
      <c r="L334" s="530"/>
      <c r="M334" s="530"/>
      <c r="N334" s="3"/>
      <c r="O334" s="3"/>
      <c r="P334" s="2"/>
    </row>
    <row r="335" spans="1:16" ht="15.75" customHeight="1">
      <c r="A335" s="251" t="s">
        <v>267</v>
      </c>
      <c r="B335" s="29" t="s">
        <v>254</v>
      </c>
      <c r="C335" s="179"/>
      <c r="D335" s="42">
        <v>16684</v>
      </c>
      <c r="E335" s="63">
        <v>690.88909499999988</v>
      </c>
      <c r="F335" s="204"/>
      <c r="G335" s="42" t="s">
        <v>89</v>
      </c>
      <c r="H335" s="196" t="s">
        <v>89</v>
      </c>
      <c r="I335" s="14" t="s">
        <v>89</v>
      </c>
      <c r="J335" s="70" t="str">
        <f>IF($I$2&lt;&gt;0,E335*(1-$I$2),"")</f>
        <v/>
      </c>
      <c r="L335" s="530"/>
      <c r="M335" s="530"/>
      <c r="N335" s="3"/>
      <c r="O335" s="3"/>
      <c r="P335" s="2"/>
    </row>
    <row r="336" spans="1:16" ht="15.75" customHeight="1">
      <c r="A336" s="254"/>
      <c r="B336" s="29"/>
      <c r="C336" s="179"/>
      <c r="D336" s="42"/>
      <c r="E336" s="63"/>
      <c r="F336" s="204"/>
      <c r="G336" s="42"/>
      <c r="H336" s="196"/>
      <c r="I336" s="14"/>
      <c r="L336" s="530"/>
      <c r="M336" s="530"/>
      <c r="N336" s="3"/>
      <c r="O336" s="3"/>
      <c r="P336" s="2"/>
    </row>
    <row r="337" spans="1:16" ht="15.75" customHeight="1">
      <c r="A337" s="255" t="s">
        <v>352</v>
      </c>
      <c r="B337" s="30" t="s">
        <v>351</v>
      </c>
      <c r="C337" s="179"/>
      <c r="D337" s="52" t="s">
        <v>187</v>
      </c>
      <c r="E337" s="63"/>
      <c r="F337" s="204"/>
      <c r="G337" s="52"/>
      <c r="H337" s="196"/>
      <c r="I337" s="14" t="s">
        <v>89</v>
      </c>
      <c r="L337" s="530"/>
      <c r="M337" s="530"/>
      <c r="N337" s="3"/>
      <c r="O337" s="3"/>
      <c r="P337" s="2"/>
    </row>
    <row r="338" spans="1:16" ht="15.75" customHeight="1">
      <c r="A338" s="256" t="s">
        <v>257</v>
      </c>
      <c r="B338" s="29" t="s">
        <v>255</v>
      </c>
      <c r="C338" s="179"/>
      <c r="D338" s="42">
        <v>15957</v>
      </c>
      <c r="E338" s="63">
        <v>53.488187999999994</v>
      </c>
      <c r="F338" s="204"/>
      <c r="G338" s="42" t="s">
        <v>89</v>
      </c>
      <c r="H338" s="196" t="s">
        <v>89</v>
      </c>
      <c r="I338" s="14" t="s">
        <v>89</v>
      </c>
      <c r="J338" s="70" t="str">
        <f>IF($I$2&lt;&gt;0,E338*(1-$I$2),"")</f>
        <v/>
      </c>
      <c r="L338" s="530"/>
      <c r="M338" s="530"/>
      <c r="N338" s="3"/>
      <c r="O338" s="3"/>
      <c r="P338" s="2"/>
    </row>
    <row r="339" spans="1:16" ht="15.75" customHeight="1">
      <c r="A339" s="254" t="s">
        <v>258</v>
      </c>
      <c r="B339" s="29" t="s">
        <v>255</v>
      </c>
      <c r="C339" s="179"/>
      <c r="D339" s="42">
        <v>15958</v>
      </c>
      <c r="E339" s="63">
        <v>53.488187999999994</v>
      </c>
      <c r="F339" s="204"/>
      <c r="G339" s="42" t="s">
        <v>89</v>
      </c>
      <c r="H339" s="196" t="s">
        <v>89</v>
      </c>
      <c r="I339" s="14" t="s">
        <v>89</v>
      </c>
      <c r="J339" s="70" t="str">
        <f>IF($I$2&lt;&gt;0,E339*(1-$I$2),"")</f>
        <v/>
      </c>
      <c r="L339" s="530"/>
      <c r="M339" s="530"/>
      <c r="N339" s="3"/>
      <c r="O339" s="3"/>
    </row>
    <row r="340" spans="1:16" ht="15.75" customHeight="1">
      <c r="A340" s="256" t="s">
        <v>259</v>
      </c>
      <c r="B340" s="29" t="s">
        <v>256</v>
      </c>
      <c r="C340" s="179"/>
      <c r="D340" s="42">
        <v>15960</v>
      </c>
      <c r="E340" s="63">
        <v>53.488187999999994</v>
      </c>
      <c r="F340" s="204"/>
      <c r="G340" s="42" t="s">
        <v>89</v>
      </c>
      <c r="H340" s="196" t="s">
        <v>89</v>
      </c>
      <c r="I340" s="14" t="s">
        <v>89</v>
      </c>
      <c r="J340" s="70" t="str">
        <f>IF($I$2&lt;&gt;0,E340*(1-$I$2),"")</f>
        <v/>
      </c>
      <c r="L340" s="530"/>
      <c r="M340" s="530"/>
      <c r="N340" s="3"/>
      <c r="O340" s="3"/>
    </row>
    <row r="341" spans="1:16" ht="15.75" customHeight="1">
      <c r="A341" s="255" t="s">
        <v>353</v>
      </c>
      <c r="B341" s="29"/>
      <c r="C341" s="179"/>
      <c r="D341" s="42"/>
      <c r="E341" s="63"/>
      <c r="F341" s="204"/>
      <c r="G341" s="42"/>
      <c r="H341" s="196"/>
      <c r="I341" s="14"/>
      <c r="L341" s="530"/>
      <c r="M341" s="530"/>
      <c r="N341" s="3"/>
      <c r="O341" s="3"/>
    </row>
    <row r="342" spans="1:16" ht="15.75" customHeight="1">
      <c r="A342" s="256" t="s">
        <v>260</v>
      </c>
      <c r="B342" s="29" t="s">
        <v>255</v>
      </c>
      <c r="C342" s="179"/>
      <c r="D342" s="42">
        <v>15957</v>
      </c>
      <c r="E342" s="63">
        <v>53.488187999999994</v>
      </c>
      <c r="F342" s="204"/>
      <c r="G342" s="42" t="s">
        <v>89</v>
      </c>
      <c r="H342" s="196" t="s">
        <v>89</v>
      </c>
      <c r="I342" s="14" t="s">
        <v>89</v>
      </c>
      <c r="J342" s="70" t="str">
        <f>IF($I$2&lt;&gt;0,E342*(1-$I$2),"")</f>
        <v/>
      </c>
      <c r="L342" s="530"/>
      <c r="M342" s="530"/>
      <c r="N342" s="3"/>
      <c r="O342" s="3"/>
    </row>
    <row r="343" spans="1:16" ht="15.75" customHeight="1">
      <c r="A343" s="254" t="s">
        <v>261</v>
      </c>
      <c r="B343" s="29" t="s">
        <v>255</v>
      </c>
      <c r="C343" s="179"/>
      <c r="D343" s="42">
        <v>15958</v>
      </c>
      <c r="E343" s="63">
        <v>53.488187999999994</v>
      </c>
      <c r="F343" s="204"/>
      <c r="G343" s="42" t="s">
        <v>89</v>
      </c>
      <c r="H343" s="196" t="s">
        <v>89</v>
      </c>
      <c r="I343" s="14" t="s">
        <v>89</v>
      </c>
      <c r="J343" s="70" t="str">
        <f>IF($I$2&lt;&gt;0,E343*(1-$I$2),"")</f>
        <v/>
      </c>
      <c r="L343" s="530"/>
      <c r="M343" s="530"/>
      <c r="N343" s="3"/>
      <c r="O343" s="3"/>
    </row>
    <row r="344" spans="1:16" ht="15.75" customHeight="1" thickBot="1">
      <c r="A344" s="257" t="s">
        <v>262</v>
      </c>
      <c r="B344" s="249" t="s">
        <v>256</v>
      </c>
      <c r="C344" s="180"/>
      <c r="D344" s="46">
        <v>15960</v>
      </c>
      <c r="E344" s="199">
        <v>53.488187999999994</v>
      </c>
      <c r="F344" s="200"/>
      <c r="G344" s="46" t="s">
        <v>89</v>
      </c>
      <c r="H344" s="201" t="s">
        <v>89</v>
      </c>
      <c r="I344" s="16" t="s">
        <v>89</v>
      </c>
      <c r="J344" s="70" t="str">
        <f>IF($I$2&lt;&gt;0,E344*(1-$I$2),"")</f>
        <v/>
      </c>
      <c r="L344" s="530"/>
      <c r="M344" s="530"/>
      <c r="N344" s="3"/>
      <c r="O344" s="3"/>
    </row>
    <row r="345" spans="1:16" ht="15.75" customHeight="1" thickBot="1">
      <c r="A345" s="132"/>
      <c r="B345" s="96"/>
      <c r="C345" s="133"/>
      <c r="D345" s="136"/>
      <c r="E345" s="137"/>
      <c r="F345" s="160"/>
      <c r="G345" s="136"/>
      <c r="H345" s="138"/>
      <c r="I345" s="160"/>
      <c r="L345" s="530"/>
      <c r="M345" s="530"/>
      <c r="N345" s="3"/>
      <c r="O345" s="3"/>
    </row>
    <row r="346" spans="1:16" ht="15.75" customHeight="1" thickBot="1">
      <c r="A346" s="475" t="s">
        <v>369</v>
      </c>
      <c r="B346" s="480"/>
      <c r="C346" s="481"/>
      <c r="D346" s="47"/>
      <c r="E346" s="61"/>
      <c r="F346" s="159"/>
      <c r="G346" s="47"/>
      <c r="H346" s="59"/>
      <c r="I346" s="159"/>
      <c r="L346" s="530"/>
      <c r="M346" s="530"/>
      <c r="N346" s="3"/>
      <c r="O346" s="3"/>
    </row>
    <row r="347" spans="1:16" ht="15.75" customHeight="1">
      <c r="A347" s="492" t="s">
        <v>450</v>
      </c>
      <c r="B347" s="307" t="s">
        <v>383</v>
      </c>
      <c r="C347" s="297">
        <v>2.6</v>
      </c>
      <c r="D347" s="374">
        <v>17947</v>
      </c>
      <c r="E347" s="346">
        <v>5543.9135370000004</v>
      </c>
      <c r="F347" s="519">
        <f t="shared" ref="F347:F352" si="76">E347/C347</f>
        <v>2132.2744373076926</v>
      </c>
      <c r="G347" s="374">
        <v>17954</v>
      </c>
      <c r="H347" s="346">
        <v>6216.2874900000006</v>
      </c>
      <c r="I347" s="519">
        <f t="shared" ref="I347:I352" si="77">H347/C347</f>
        <v>2390.8798038461541</v>
      </c>
      <c r="J347" s="70" t="str">
        <f t="shared" ref="J347:J360" si="78">IF($I$2&lt;&gt;0,E347*(1-$I$2),"")</f>
        <v/>
      </c>
      <c r="K347" s="70" t="str">
        <f t="shared" ref="K347:K352" si="79">IF($I$2&lt;&gt;0,H347*(1-$I$2),"")</f>
        <v/>
      </c>
      <c r="L347" s="530"/>
      <c r="M347" s="530"/>
      <c r="N347" s="3"/>
      <c r="O347" s="3"/>
    </row>
    <row r="348" spans="1:16" ht="15.75" customHeight="1">
      <c r="A348" s="450" t="s">
        <v>394</v>
      </c>
      <c r="B348" s="307" t="s">
        <v>392</v>
      </c>
      <c r="C348" s="297">
        <v>2.6</v>
      </c>
      <c r="D348" s="312">
        <v>17822</v>
      </c>
      <c r="E348" s="321">
        <v>7200.3329999999996</v>
      </c>
      <c r="F348" s="319">
        <f t="shared" si="76"/>
        <v>2769.3588461538461</v>
      </c>
      <c r="G348" s="312">
        <v>17843</v>
      </c>
      <c r="H348" s="321">
        <v>7854.5346840000011</v>
      </c>
      <c r="I348" s="319">
        <f t="shared" si="77"/>
        <v>3020.974878461539</v>
      </c>
      <c r="J348" s="70" t="str">
        <f t="shared" si="78"/>
        <v/>
      </c>
      <c r="K348" s="70" t="str">
        <f t="shared" si="79"/>
        <v/>
      </c>
      <c r="L348" s="530"/>
      <c r="M348" s="530"/>
      <c r="N348" s="3"/>
      <c r="O348" s="3"/>
    </row>
    <row r="349" spans="1:16" ht="15.75" customHeight="1">
      <c r="A349" s="258" t="s">
        <v>438</v>
      </c>
      <c r="B349" s="307" t="s">
        <v>389</v>
      </c>
      <c r="C349" s="297">
        <v>2.6</v>
      </c>
      <c r="D349" s="312">
        <v>17934</v>
      </c>
      <c r="E349" s="321">
        <v>4195.3940280000006</v>
      </c>
      <c r="F349" s="319">
        <f t="shared" si="76"/>
        <v>1613.6130876923078</v>
      </c>
      <c r="G349" s="312">
        <v>17938</v>
      </c>
      <c r="H349" s="321">
        <v>4885.9402499999997</v>
      </c>
      <c r="I349" s="319">
        <f t="shared" si="77"/>
        <v>1879.2077884615383</v>
      </c>
      <c r="J349" s="70" t="str">
        <f t="shared" si="78"/>
        <v/>
      </c>
      <c r="K349" s="70" t="str">
        <f t="shared" si="79"/>
        <v/>
      </c>
      <c r="L349" s="530"/>
      <c r="M349" s="530"/>
      <c r="N349" s="3"/>
      <c r="O349" s="3"/>
    </row>
    <row r="350" spans="1:16" ht="15.75" customHeight="1">
      <c r="A350" s="258" t="s">
        <v>439</v>
      </c>
      <c r="B350" s="307" t="s">
        <v>389</v>
      </c>
      <c r="C350" s="297">
        <v>2.6</v>
      </c>
      <c r="D350" s="312">
        <v>17912</v>
      </c>
      <c r="E350" s="321">
        <v>5366.3053229999996</v>
      </c>
      <c r="F350" s="319">
        <f t="shared" si="76"/>
        <v>2063.9635857692306</v>
      </c>
      <c r="G350" s="312">
        <v>17916</v>
      </c>
      <c r="H350" s="321">
        <v>6038.6792759999998</v>
      </c>
      <c r="I350" s="319">
        <f t="shared" si="77"/>
        <v>2322.5689523076921</v>
      </c>
      <c r="J350" s="70" t="str">
        <f t="shared" si="78"/>
        <v/>
      </c>
      <c r="K350" s="70" t="str">
        <f t="shared" si="79"/>
        <v/>
      </c>
      <c r="L350" s="530"/>
      <c r="M350" s="530"/>
      <c r="N350" s="3"/>
      <c r="O350" s="3"/>
    </row>
    <row r="351" spans="1:16" ht="15.75" customHeight="1">
      <c r="A351" s="493" t="s">
        <v>304</v>
      </c>
      <c r="B351" s="307" t="s">
        <v>293</v>
      </c>
      <c r="C351" s="297">
        <v>2.6</v>
      </c>
      <c r="D351" s="312">
        <v>16987</v>
      </c>
      <c r="E351" s="300">
        <v>6474.2422769999994</v>
      </c>
      <c r="F351" s="319">
        <f t="shared" si="76"/>
        <v>2490.093183461538</v>
      </c>
      <c r="G351" s="312">
        <v>16990</v>
      </c>
      <c r="H351" s="300">
        <v>7146.6162299999987</v>
      </c>
      <c r="I351" s="319">
        <f t="shared" si="77"/>
        <v>2748.6985499999996</v>
      </c>
      <c r="J351" s="70" t="str">
        <f t="shared" si="78"/>
        <v/>
      </c>
      <c r="K351" s="70" t="str">
        <f t="shared" si="79"/>
        <v/>
      </c>
      <c r="L351" s="530"/>
      <c r="M351" s="530"/>
      <c r="N351" s="3"/>
      <c r="O351" s="3"/>
    </row>
    <row r="352" spans="1:16" ht="15.75" customHeight="1">
      <c r="A352" s="454" t="s">
        <v>305</v>
      </c>
      <c r="B352" s="309" t="s">
        <v>291</v>
      </c>
      <c r="C352" s="297">
        <v>2.6</v>
      </c>
      <c r="D352" s="312">
        <v>16997</v>
      </c>
      <c r="E352" s="300">
        <v>8105.5177199999998</v>
      </c>
      <c r="F352" s="319">
        <f t="shared" si="76"/>
        <v>3117.506815384615</v>
      </c>
      <c r="G352" s="312">
        <v>17000</v>
      </c>
      <c r="H352" s="300">
        <v>8759.7194040000013</v>
      </c>
      <c r="I352" s="319">
        <f t="shared" si="77"/>
        <v>3369.1228476923079</v>
      </c>
      <c r="J352" s="70" t="str">
        <f t="shared" si="78"/>
        <v/>
      </c>
      <c r="K352" s="70" t="str">
        <f t="shared" si="79"/>
        <v/>
      </c>
      <c r="L352" s="530"/>
      <c r="M352" s="530"/>
      <c r="N352" s="3"/>
      <c r="O352" s="3"/>
    </row>
    <row r="353" spans="1:15" s="506" customFormat="1" ht="15" customHeight="1">
      <c r="A353" s="514" t="s">
        <v>567</v>
      </c>
      <c r="B353" s="76" t="s">
        <v>208</v>
      </c>
      <c r="C353" s="297">
        <v>2.6</v>
      </c>
      <c r="D353" s="43">
        <v>18419</v>
      </c>
      <c r="E353" s="300">
        <v>5159.058</v>
      </c>
      <c r="F353" s="319">
        <f t="shared" ref="F353:F359" si="80">E353/C353</f>
        <v>1984.2530769230768</v>
      </c>
      <c r="G353" s="520" t="s">
        <v>89</v>
      </c>
      <c r="H353" s="283" t="s">
        <v>89</v>
      </c>
      <c r="I353" s="435" t="s">
        <v>89</v>
      </c>
      <c r="J353" s="70" t="str">
        <f t="shared" si="78"/>
        <v/>
      </c>
      <c r="L353" s="530"/>
      <c r="M353" s="530"/>
    </row>
    <row r="354" spans="1:15" ht="15.75" customHeight="1">
      <c r="A354" s="495" t="s">
        <v>440</v>
      </c>
      <c r="B354" s="318" t="s">
        <v>389</v>
      </c>
      <c r="C354" s="297">
        <v>2.6</v>
      </c>
      <c r="D354" s="43">
        <v>17937</v>
      </c>
      <c r="E354" s="321">
        <v>4195.3940280000006</v>
      </c>
      <c r="F354" s="319">
        <f t="shared" si="80"/>
        <v>1613.6130876923078</v>
      </c>
      <c r="G354" s="43">
        <v>17941</v>
      </c>
      <c r="H354" s="321">
        <v>4885.9402499999997</v>
      </c>
      <c r="I354" s="319">
        <f>H354/C354</f>
        <v>1879.2077884615383</v>
      </c>
      <c r="J354" s="70" t="str">
        <f t="shared" si="78"/>
        <v/>
      </c>
      <c r="K354" s="70" t="str">
        <f t="shared" ref="K354:K403" si="81">IF($I$2&lt;&gt;0,H354*(1-$I$2),"")</f>
        <v/>
      </c>
      <c r="L354" s="530"/>
      <c r="M354" s="530"/>
      <c r="N354" s="3"/>
      <c r="O354" s="3"/>
    </row>
    <row r="355" spans="1:15" ht="15.75" customHeight="1">
      <c r="A355" s="164" t="s">
        <v>441</v>
      </c>
      <c r="B355" s="318" t="s">
        <v>389</v>
      </c>
      <c r="C355" s="297">
        <v>2.6</v>
      </c>
      <c r="D355" s="43">
        <v>17915</v>
      </c>
      <c r="E355" s="321">
        <v>5366.3053229999996</v>
      </c>
      <c r="F355" s="319">
        <f t="shared" si="80"/>
        <v>2063.9635857692306</v>
      </c>
      <c r="G355" s="43">
        <v>17919</v>
      </c>
      <c r="H355" s="321">
        <v>6038.6792759999998</v>
      </c>
      <c r="I355" s="319">
        <f>H355/C355</f>
        <v>2322.5689523076921</v>
      </c>
      <c r="J355" s="70" t="str">
        <f t="shared" si="78"/>
        <v/>
      </c>
      <c r="K355" s="70" t="str">
        <f t="shared" si="81"/>
        <v/>
      </c>
      <c r="L355" s="530"/>
      <c r="M355" s="530"/>
      <c r="N355" s="3"/>
      <c r="O355" s="3"/>
    </row>
    <row r="356" spans="1:15" ht="15.75" customHeight="1">
      <c r="A356" s="496" t="s">
        <v>473</v>
      </c>
      <c r="B356" s="318" t="s">
        <v>382</v>
      </c>
      <c r="C356" s="297">
        <v>2.6</v>
      </c>
      <c r="D356" s="43">
        <v>17943</v>
      </c>
      <c r="E356" s="321">
        <v>6258.5751600000003</v>
      </c>
      <c r="F356" s="319">
        <f t="shared" si="80"/>
        <v>2407.1442923076925</v>
      </c>
      <c r="G356" s="43">
        <v>17950</v>
      </c>
      <c r="H356" s="321">
        <v>6930.9491130000006</v>
      </c>
      <c r="I356" s="319">
        <f>H356/C356</f>
        <v>2665.749658846154</v>
      </c>
      <c r="J356" s="70" t="str">
        <f t="shared" si="78"/>
        <v/>
      </c>
      <c r="K356" s="70" t="str">
        <f t="shared" si="81"/>
        <v/>
      </c>
      <c r="L356" s="530"/>
      <c r="M356" s="530"/>
      <c r="N356" s="3"/>
      <c r="O356" s="3"/>
    </row>
    <row r="357" spans="1:15" ht="15.75" customHeight="1">
      <c r="A357" s="447" t="s">
        <v>390</v>
      </c>
      <c r="B357" s="318" t="s">
        <v>389</v>
      </c>
      <c r="C357" s="297">
        <v>2.6</v>
      </c>
      <c r="D357" s="43">
        <v>17818</v>
      </c>
      <c r="E357" s="321">
        <v>7895.6794439999994</v>
      </c>
      <c r="F357" s="319">
        <f t="shared" si="80"/>
        <v>3036.7997861538456</v>
      </c>
      <c r="G357" s="43">
        <v>17839</v>
      </c>
      <c r="H357" s="321">
        <v>8549.8811279999991</v>
      </c>
      <c r="I357" s="319">
        <f t="shared" ref="I357:I359" si="82">H357/C357</f>
        <v>3288.415818461538</v>
      </c>
      <c r="J357" s="70" t="str">
        <f t="shared" si="78"/>
        <v/>
      </c>
      <c r="K357" s="70" t="str">
        <f t="shared" si="81"/>
        <v/>
      </c>
      <c r="L357" s="530"/>
      <c r="M357" s="530"/>
      <c r="N357" s="3"/>
      <c r="O357" s="3"/>
    </row>
    <row r="358" spans="1:15" s="506" customFormat="1" ht="15" customHeight="1">
      <c r="A358" s="514" t="s">
        <v>568</v>
      </c>
      <c r="B358" s="76" t="s">
        <v>308</v>
      </c>
      <c r="C358" s="297">
        <v>2.6</v>
      </c>
      <c r="D358" s="43">
        <v>19304</v>
      </c>
      <c r="E358" s="321">
        <v>7895.6794439999994</v>
      </c>
      <c r="F358" s="319">
        <f t="shared" si="80"/>
        <v>3036.7997861538456</v>
      </c>
      <c r="G358" s="43">
        <v>19305</v>
      </c>
      <c r="H358" s="321">
        <v>8549.8811279999991</v>
      </c>
      <c r="I358" s="319">
        <f t="shared" si="82"/>
        <v>3288.415818461538</v>
      </c>
      <c r="J358" s="70" t="str">
        <f t="shared" si="78"/>
        <v/>
      </c>
      <c r="K358" s="70" t="str">
        <f t="shared" si="81"/>
        <v/>
      </c>
      <c r="L358" s="530"/>
      <c r="M358" s="530"/>
    </row>
    <row r="359" spans="1:15" ht="15.75" customHeight="1">
      <c r="A359" s="496" t="s">
        <v>306</v>
      </c>
      <c r="B359" s="318" t="s">
        <v>169</v>
      </c>
      <c r="C359" s="297">
        <v>2.6</v>
      </c>
      <c r="D359" s="43">
        <v>16971</v>
      </c>
      <c r="E359" s="321">
        <v>6258.5751600000003</v>
      </c>
      <c r="F359" s="319">
        <f t="shared" si="80"/>
        <v>2407.1442923076925</v>
      </c>
      <c r="G359" s="43">
        <v>16974</v>
      </c>
      <c r="H359" s="321">
        <v>6930.9491130000006</v>
      </c>
      <c r="I359" s="319">
        <f t="shared" si="82"/>
        <v>2665.749658846154</v>
      </c>
      <c r="J359" s="70" t="str">
        <f t="shared" si="78"/>
        <v/>
      </c>
      <c r="K359" s="70" t="str">
        <f t="shared" si="81"/>
        <v/>
      </c>
      <c r="L359" s="530"/>
      <c r="M359" s="530"/>
      <c r="N359" s="3"/>
      <c r="O359" s="3"/>
    </row>
    <row r="360" spans="1:15" ht="15.75" customHeight="1">
      <c r="A360" s="447" t="s">
        <v>307</v>
      </c>
      <c r="B360" s="318" t="s">
        <v>308</v>
      </c>
      <c r="C360" s="297">
        <v>2.6</v>
      </c>
      <c r="D360" s="43">
        <v>16978</v>
      </c>
      <c r="E360" s="321">
        <v>7895.6794439999994</v>
      </c>
      <c r="F360" s="319">
        <f t="shared" ref="F360:F392" si="83">E360/C360</f>
        <v>3036.7997861538456</v>
      </c>
      <c r="G360" s="43">
        <v>16984</v>
      </c>
      <c r="H360" s="321">
        <v>8549.8811279999991</v>
      </c>
      <c r="I360" s="319">
        <f t="shared" ref="I360:I390" si="84">H360/C360</f>
        <v>3288.415818461538</v>
      </c>
      <c r="J360" s="70" t="str">
        <f t="shared" si="78"/>
        <v/>
      </c>
      <c r="K360" s="70" t="str">
        <f t="shared" si="81"/>
        <v/>
      </c>
      <c r="L360" s="530"/>
      <c r="M360" s="530"/>
      <c r="N360" s="3"/>
      <c r="O360" s="3"/>
    </row>
    <row r="361" spans="1:15" ht="15.75" customHeight="1">
      <c r="A361" s="496" t="s">
        <v>309</v>
      </c>
      <c r="B361" s="318" t="s">
        <v>169</v>
      </c>
      <c r="C361" s="297">
        <v>2.6</v>
      </c>
      <c r="D361" s="43">
        <v>16969</v>
      </c>
      <c r="E361" s="321">
        <v>6258.5751600000003</v>
      </c>
      <c r="F361" s="319">
        <f t="shared" si="83"/>
        <v>2407.1442923076925</v>
      </c>
      <c r="G361" s="43">
        <v>16972</v>
      </c>
      <c r="H361" s="321">
        <v>6930.9491130000006</v>
      </c>
      <c r="I361" s="319">
        <f t="shared" si="84"/>
        <v>2665.749658846154</v>
      </c>
      <c r="J361" s="70" t="str">
        <f t="shared" ref="J361:J382" si="85">IF($I$2&lt;&gt;0,E361*(1-$I$2),"")</f>
        <v/>
      </c>
      <c r="K361" s="70" t="str">
        <f t="shared" si="81"/>
        <v/>
      </c>
      <c r="L361" s="530"/>
      <c r="M361" s="530"/>
      <c r="N361" s="3"/>
      <c r="O361" s="3"/>
    </row>
    <row r="362" spans="1:15" ht="15.75" customHeight="1">
      <c r="A362" s="447" t="s">
        <v>310</v>
      </c>
      <c r="B362" s="318" t="s">
        <v>308</v>
      </c>
      <c r="C362" s="297">
        <v>2.6</v>
      </c>
      <c r="D362" s="43">
        <v>16976</v>
      </c>
      <c r="E362" s="321">
        <v>7895.6794439999994</v>
      </c>
      <c r="F362" s="319">
        <f t="shared" si="83"/>
        <v>3036.7997861538456</v>
      </c>
      <c r="G362" s="43">
        <v>16981</v>
      </c>
      <c r="H362" s="321">
        <v>8549.8811279999991</v>
      </c>
      <c r="I362" s="319">
        <f t="shared" si="84"/>
        <v>3288.415818461538</v>
      </c>
      <c r="J362" s="70" t="str">
        <f t="shared" si="85"/>
        <v/>
      </c>
      <c r="K362" s="70" t="str">
        <f t="shared" si="81"/>
        <v/>
      </c>
      <c r="L362" s="530"/>
      <c r="M362" s="530"/>
      <c r="N362" s="3"/>
      <c r="O362" s="3"/>
    </row>
    <row r="363" spans="1:15" ht="15.75" customHeight="1">
      <c r="A363" s="496" t="s">
        <v>311</v>
      </c>
      <c r="B363" s="318" t="s">
        <v>169</v>
      </c>
      <c r="C363" s="297">
        <v>2.6</v>
      </c>
      <c r="D363" s="43">
        <v>16970</v>
      </c>
      <c r="E363" s="321">
        <v>6258.5751600000003</v>
      </c>
      <c r="F363" s="319">
        <f t="shared" si="83"/>
        <v>2407.1442923076925</v>
      </c>
      <c r="G363" s="43">
        <v>16973</v>
      </c>
      <c r="H363" s="321">
        <v>6930.9491130000006</v>
      </c>
      <c r="I363" s="319">
        <f t="shared" si="84"/>
        <v>2665.749658846154</v>
      </c>
      <c r="J363" s="70" t="str">
        <f t="shared" si="85"/>
        <v/>
      </c>
      <c r="K363" s="70" t="str">
        <f t="shared" si="81"/>
        <v/>
      </c>
      <c r="L363" s="530"/>
      <c r="M363" s="530"/>
      <c r="N363" s="3"/>
      <c r="O363" s="3"/>
    </row>
    <row r="364" spans="1:15" ht="15.75" customHeight="1">
      <c r="A364" s="447" t="s">
        <v>497</v>
      </c>
      <c r="B364" s="318" t="s">
        <v>308</v>
      </c>
      <c r="C364" s="297">
        <v>2.6</v>
      </c>
      <c r="D364" s="43">
        <v>16977</v>
      </c>
      <c r="E364" s="321">
        <v>7895.6794439999994</v>
      </c>
      <c r="F364" s="319">
        <f t="shared" si="83"/>
        <v>3036.7997861538456</v>
      </c>
      <c r="G364" s="43">
        <v>16982</v>
      </c>
      <c r="H364" s="321">
        <v>8549.8811279999991</v>
      </c>
      <c r="I364" s="319">
        <f t="shared" si="84"/>
        <v>3288.415818461538</v>
      </c>
      <c r="J364" s="70" t="str">
        <f t="shared" si="85"/>
        <v/>
      </c>
      <c r="K364" s="70" t="str">
        <f t="shared" si="81"/>
        <v/>
      </c>
      <c r="L364" s="530"/>
      <c r="M364" s="530"/>
      <c r="N364" s="3"/>
      <c r="O364" s="3"/>
    </row>
    <row r="365" spans="1:15" ht="15.75" customHeight="1">
      <c r="A365" s="501" t="s">
        <v>312</v>
      </c>
      <c r="B365" s="317" t="s">
        <v>169</v>
      </c>
      <c r="C365" s="308">
        <v>2.6</v>
      </c>
      <c r="D365" s="44">
        <v>16967</v>
      </c>
      <c r="E365" s="513">
        <v>6258.5751600000003</v>
      </c>
      <c r="F365" s="298">
        <f t="shared" si="83"/>
        <v>2407.1442923076925</v>
      </c>
      <c r="G365" s="44">
        <v>16968</v>
      </c>
      <c r="H365" s="513">
        <v>6930.9491130000006</v>
      </c>
      <c r="I365" s="298">
        <f t="shared" si="84"/>
        <v>2665.749658846154</v>
      </c>
      <c r="J365" s="70" t="str">
        <f t="shared" si="85"/>
        <v/>
      </c>
      <c r="K365" s="70" t="str">
        <f t="shared" si="81"/>
        <v/>
      </c>
      <c r="L365" s="530"/>
      <c r="M365" s="530"/>
      <c r="N365" s="3"/>
      <c r="O365" s="3"/>
    </row>
    <row r="366" spans="1:15" ht="15.75" customHeight="1">
      <c r="A366" s="454" t="s">
        <v>313</v>
      </c>
      <c r="B366" s="317" t="s">
        <v>308</v>
      </c>
      <c r="C366" s="308">
        <v>2.6</v>
      </c>
      <c r="D366" s="44">
        <v>16975</v>
      </c>
      <c r="E366" s="513">
        <v>7895.6794439999994</v>
      </c>
      <c r="F366" s="298">
        <f t="shared" si="83"/>
        <v>3036.7997861538456</v>
      </c>
      <c r="G366" s="44">
        <v>16979</v>
      </c>
      <c r="H366" s="513">
        <v>8549.8811279999991</v>
      </c>
      <c r="I366" s="298">
        <f t="shared" si="84"/>
        <v>3288.415818461538</v>
      </c>
      <c r="J366" s="70" t="str">
        <f t="shared" si="85"/>
        <v/>
      </c>
      <c r="K366" s="70" t="str">
        <f t="shared" si="81"/>
        <v/>
      </c>
      <c r="L366" s="530"/>
      <c r="M366" s="530"/>
      <c r="N366" s="3"/>
      <c r="O366" s="3"/>
    </row>
    <row r="367" spans="1:15" ht="15.75" customHeight="1">
      <c r="A367" s="496" t="s">
        <v>475</v>
      </c>
      <c r="B367" s="318" t="s">
        <v>383</v>
      </c>
      <c r="C367" s="297">
        <v>2.6</v>
      </c>
      <c r="D367" s="43">
        <v>17945</v>
      </c>
      <c r="E367" s="321">
        <v>5543.9135370000004</v>
      </c>
      <c r="F367" s="319">
        <f t="shared" si="83"/>
        <v>2132.2744373076926</v>
      </c>
      <c r="G367" s="43">
        <v>17952</v>
      </c>
      <c r="H367" s="321">
        <v>6216.2874900000006</v>
      </c>
      <c r="I367" s="319">
        <f t="shared" si="84"/>
        <v>2390.8798038461541</v>
      </c>
      <c r="J367" s="70" t="str">
        <f t="shared" si="85"/>
        <v/>
      </c>
      <c r="K367" s="70" t="str">
        <f t="shared" si="81"/>
        <v/>
      </c>
      <c r="L367" s="530"/>
      <c r="M367" s="530"/>
      <c r="N367" s="3"/>
      <c r="O367" s="3"/>
    </row>
    <row r="368" spans="1:15" ht="15.75" customHeight="1">
      <c r="A368" s="447" t="s">
        <v>393</v>
      </c>
      <c r="B368" s="318" t="s">
        <v>392</v>
      </c>
      <c r="C368" s="297">
        <v>2.6</v>
      </c>
      <c r="D368" s="43">
        <v>17820</v>
      </c>
      <c r="E368" s="321">
        <v>7200.3329999999996</v>
      </c>
      <c r="F368" s="319">
        <f t="shared" si="83"/>
        <v>2769.3588461538461</v>
      </c>
      <c r="G368" s="43">
        <v>17841</v>
      </c>
      <c r="H368" s="321">
        <v>7854.5346840000011</v>
      </c>
      <c r="I368" s="319">
        <f t="shared" si="84"/>
        <v>3020.974878461539</v>
      </c>
      <c r="J368" s="70" t="str">
        <f t="shared" si="85"/>
        <v/>
      </c>
      <c r="K368" s="70" t="str">
        <f t="shared" si="81"/>
        <v/>
      </c>
      <c r="L368" s="530"/>
      <c r="M368" s="530"/>
      <c r="N368" s="3"/>
      <c r="O368" s="3"/>
    </row>
    <row r="369" spans="1:15" ht="15.75" customHeight="1">
      <c r="A369" s="496" t="s">
        <v>474</v>
      </c>
      <c r="B369" s="318" t="s">
        <v>383</v>
      </c>
      <c r="C369" s="297">
        <v>2.6</v>
      </c>
      <c r="D369" s="43">
        <v>17944</v>
      </c>
      <c r="E369" s="321">
        <v>5543.9135370000004</v>
      </c>
      <c r="F369" s="319">
        <f t="shared" si="83"/>
        <v>2132.2744373076926</v>
      </c>
      <c r="G369" s="43">
        <v>17951</v>
      </c>
      <c r="H369" s="321">
        <v>6216.2874900000006</v>
      </c>
      <c r="I369" s="319">
        <f t="shared" si="84"/>
        <v>2390.8798038461541</v>
      </c>
      <c r="J369" s="70" t="str">
        <f t="shared" si="85"/>
        <v/>
      </c>
      <c r="K369" s="70" t="str">
        <f t="shared" si="81"/>
        <v/>
      </c>
      <c r="L369" s="530"/>
      <c r="M369" s="530"/>
      <c r="N369" s="3"/>
      <c r="O369" s="3"/>
    </row>
    <row r="370" spans="1:15" ht="15.75" customHeight="1">
      <c r="A370" s="447" t="s">
        <v>391</v>
      </c>
      <c r="B370" s="318" t="s">
        <v>392</v>
      </c>
      <c r="C370" s="297">
        <v>2.6</v>
      </c>
      <c r="D370" s="43">
        <v>17819</v>
      </c>
      <c r="E370" s="321">
        <v>7200.3329999999996</v>
      </c>
      <c r="F370" s="319">
        <f t="shared" si="83"/>
        <v>2769.3588461538461</v>
      </c>
      <c r="G370" s="43">
        <v>17840</v>
      </c>
      <c r="H370" s="321">
        <v>7854.5346840000011</v>
      </c>
      <c r="I370" s="319">
        <f t="shared" si="84"/>
        <v>3020.974878461539</v>
      </c>
      <c r="J370" s="70" t="str">
        <f t="shared" si="85"/>
        <v/>
      </c>
      <c r="K370" s="70" t="str">
        <f t="shared" si="81"/>
        <v/>
      </c>
      <c r="L370" s="530"/>
      <c r="M370" s="530"/>
      <c r="N370" s="3"/>
      <c r="O370" s="3"/>
    </row>
    <row r="371" spans="1:15" ht="15.75" customHeight="1">
      <c r="A371" s="495" t="s">
        <v>444</v>
      </c>
      <c r="B371" s="318" t="s">
        <v>389</v>
      </c>
      <c r="C371" s="297">
        <v>2.6</v>
      </c>
      <c r="D371" s="43">
        <v>17936</v>
      </c>
      <c r="E371" s="321">
        <v>4195.3940280000006</v>
      </c>
      <c r="F371" s="319">
        <f t="shared" si="83"/>
        <v>1613.6130876923078</v>
      </c>
      <c r="G371" s="43">
        <v>17940</v>
      </c>
      <c r="H371" s="321">
        <v>4885.9402499999997</v>
      </c>
      <c r="I371" s="319">
        <f t="shared" si="84"/>
        <v>1879.2077884615383</v>
      </c>
      <c r="J371" s="70" t="str">
        <f t="shared" si="85"/>
        <v/>
      </c>
      <c r="K371" s="70" t="str">
        <f t="shared" si="81"/>
        <v/>
      </c>
      <c r="L371" s="530"/>
      <c r="M371" s="530"/>
      <c r="N371" s="3"/>
      <c r="O371" s="3"/>
    </row>
    <row r="372" spans="1:15" ht="15.75" customHeight="1">
      <c r="A372" s="164" t="s">
        <v>445</v>
      </c>
      <c r="B372" s="318" t="s">
        <v>389</v>
      </c>
      <c r="C372" s="297">
        <v>2.6</v>
      </c>
      <c r="D372" s="43">
        <v>17914</v>
      </c>
      <c r="E372" s="321">
        <v>5366.3053229999996</v>
      </c>
      <c r="F372" s="319">
        <f t="shared" si="83"/>
        <v>2063.9635857692306</v>
      </c>
      <c r="G372" s="43">
        <v>17918</v>
      </c>
      <c r="H372" s="321">
        <v>6038.6792759999998</v>
      </c>
      <c r="I372" s="319">
        <f t="shared" si="84"/>
        <v>2322.5689523076921</v>
      </c>
      <c r="J372" s="70" t="str">
        <f t="shared" si="85"/>
        <v/>
      </c>
      <c r="K372" s="70" t="str">
        <f t="shared" si="81"/>
        <v/>
      </c>
      <c r="L372" s="530"/>
      <c r="M372" s="530"/>
      <c r="N372" s="3"/>
      <c r="O372" s="3"/>
    </row>
    <row r="373" spans="1:15" ht="15.75" customHeight="1">
      <c r="A373" s="495" t="s">
        <v>442</v>
      </c>
      <c r="B373" s="318" t="s">
        <v>389</v>
      </c>
      <c r="C373" s="297">
        <v>2.6</v>
      </c>
      <c r="D373" s="43">
        <v>17987</v>
      </c>
      <c r="E373" s="321">
        <v>4195.3940280000006</v>
      </c>
      <c r="F373" s="319">
        <f t="shared" si="83"/>
        <v>1613.6130876923078</v>
      </c>
      <c r="G373" s="43">
        <v>17989</v>
      </c>
      <c r="H373" s="321">
        <v>4885.9402499999997</v>
      </c>
      <c r="I373" s="319">
        <f t="shared" si="84"/>
        <v>1879.2077884615383</v>
      </c>
      <c r="J373" s="70" t="str">
        <f t="shared" si="85"/>
        <v/>
      </c>
      <c r="K373" s="70" t="str">
        <f t="shared" si="81"/>
        <v/>
      </c>
      <c r="L373" s="530"/>
      <c r="M373" s="530"/>
      <c r="N373" s="3"/>
      <c r="O373" s="3"/>
    </row>
    <row r="374" spans="1:15" ht="15.75" customHeight="1">
      <c r="A374" s="164" t="s">
        <v>443</v>
      </c>
      <c r="B374" s="318" t="s">
        <v>389</v>
      </c>
      <c r="C374" s="297">
        <v>2.6</v>
      </c>
      <c r="D374" s="43">
        <v>17963</v>
      </c>
      <c r="E374" s="321">
        <v>5366.3053229999996</v>
      </c>
      <c r="F374" s="319">
        <f t="shared" si="83"/>
        <v>2063.9635857692306</v>
      </c>
      <c r="G374" s="43">
        <v>17965</v>
      </c>
      <c r="H374" s="321">
        <v>6038.6792759999998</v>
      </c>
      <c r="I374" s="319">
        <f t="shared" si="84"/>
        <v>2322.5689523076921</v>
      </c>
      <c r="J374" s="70" t="str">
        <f t="shared" si="85"/>
        <v/>
      </c>
      <c r="K374" s="70" t="str">
        <f t="shared" si="81"/>
        <v/>
      </c>
      <c r="L374" s="530"/>
      <c r="M374" s="530"/>
      <c r="N374" s="3"/>
      <c r="O374" s="3"/>
    </row>
    <row r="375" spans="1:15" ht="15.75" customHeight="1">
      <c r="A375" s="508" t="s">
        <v>538</v>
      </c>
      <c r="B375" s="318" t="s">
        <v>380</v>
      </c>
      <c r="C375" s="310">
        <v>2.6</v>
      </c>
      <c r="D375" s="43">
        <v>19329</v>
      </c>
      <c r="E375" s="321">
        <v>6486.928578</v>
      </c>
      <c r="F375" s="439">
        <f t="shared" si="83"/>
        <v>2494.97253</v>
      </c>
      <c r="G375" s="43">
        <v>19340</v>
      </c>
      <c r="H375" s="321">
        <v>7159.3025309999994</v>
      </c>
      <c r="I375" s="439">
        <f t="shared" si="84"/>
        <v>2753.5778965384611</v>
      </c>
      <c r="J375" s="70" t="str">
        <f t="shared" si="85"/>
        <v/>
      </c>
      <c r="K375" s="70" t="str">
        <f t="shared" si="81"/>
        <v/>
      </c>
      <c r="L375" s="530"/>
      <c r="M375" s="530"/>
      <c r="N375" s="3"/>
      <c r="O375" s="3"/>
    </row>
    <row r="376" spans="1:15" ht="15.75" customHeight="1">
      <c r="A376" s="508" t="s">
        <v>539</v>
      </c>
      <c r="B376" s="318" t="s">
        <v>380</v>
      </c>
      <c r="C376" s="310">
        <v>2.6</v>
      </c>
      <c r="D376" s="43">
        <v>19330</v>
      </c>
      <c r="E376" s="321">
        <v>6486.928578</v>
      </c>
      <c r="F376" s="439">
        <f t="shared" si="83"/>
        <v>2494.97253</v>
      </c>
      <c r="G376" s="43">
        <v>19341</v>
      </c>
      <c r="H376" s="321">
        <v>7159.3025309999994</v>
      </c>
      <c r="I376" s="439">
        <f t="shared" si="84"/>
        <v>2753.5778965384611</v>
      </c>
      <c r="J376" s="70" t="str">
        <f t="shared" si="85"/>
        <v/>
      </c>
      <c r="K376" s="70" t="str">
        <f t="shared" si="81"/>
        <v/>
      </c>
      <c r="L376" s="530"/>
      <c r="M376" s="530"/>
      <c r="N376" s="3"/>
      <c r="O376" s="3"/>
    </row>
    <row r="377" spans="1:15" ht="15.75" customHeight="1">
      <c r="A377" s="508" t="s">
        <v>540</v>
      </c>
      <c r="B377" s="318" t="s">
        <v>380</v>
      </c>
      <c r="C377" s="310">
        <v>2.6</v>
      </c>
      <c r="D377" s="43">
        <v>19331</v>
      </c>
      <c r="E377" s="321">
        <v>6486.928578</v>
      </c>
      <c r="F377" s="439">
        <f t="shared" si="83"/>
        <v>2494.97253</v>
      </c>
      <c r="G377" s="43">
        <v>19342</v>
      </c>
      <c r="H377" s="321">
        <v>7159.3025309999994</v>
      </c>
      <c r="I377" s="439">
        <f t="shared" si="84"/>
        <v>2753.5778965384611</v>
      </c>
      <c r="J377" s="70" t="str">
        <f t="shared" si="85"/>
        <v/>
      </c>
      <c r="K377" s="70" t="str">
        <f t="shared" si="81"/>
        <v/>
      </c>
      <c r="L377" s="530"/>
      <c r="M377" s="530"/>
    </row>
    <row r="378" spans="1:15" ht="15.75" customHeight="1">
      <c r="A378" s="508" t="s">
        <v>541</v>
      </c>
      <c r="B378" s="318" t="s">
        <v>380</v>
      </c>
      <c r="C378" s="310">
        <v>2.6</v>
      </c>
      <c r="D378" s="43">
        <v>19332</v>
      </c>
      <c r="E378" s="321">
        <v>6486.928578</v>
      </c>
      <c r="F378" s="439">
        <f t="shared" si="83"/>
        <v>2494.97253</v>
      </c>
      <c r="G378" s="43">
        <v>19343</v>
      </c>
      <c r="H378" s="321">
        <v>7159.3025309999994</v>
      </c>
      <c r="I378" s="439">
        <f t="shared" si="84"/>
        <v>2753.5778965384611</v>
      </c>
      <c r="J378" s="70" t="str">
        <f t="shared" si="85"/>
        <v/>
      </c>
      <c r="K378" s="70" t="str">
        <f t="shared" si="81"/>
        <v/>
      </c>
      <c r="L378" s="530"/>
      <c r="M378" s="530"/>
    </row>
    <row r="379" spans="1:15" ht="15.75" customHeight="1">
      <c r="A379" s="508" t="s">
        <v>542</v>
      </c>
      <c r="B379" s="318" t="s">
        <v>380</v>
      </c>
      <c r="C379" s="310">
        <v>2.6</v>
      </c>
      <c r="D379" s="43">
        <v>19333</v>
      </c>
      <c r="E379" s="321">
        <v>6486.928578</v>
      </c>
      <c r="F379" s="439">
        <f t="shared" si="83"/>
        <v>2494.97253</v>
      </c>
      <c r="G379" s="43">
        <v>19344</v>
      </c>
      <c r="H379" s="321">
        <v>7159.3025309999994</v>
      </c>
      <c r="I379" s="439">
        <f t="shared" si="84"/>
        <v>2753.5778965384611</v>
      </c>
      <c r="J379" s="70" t="str">
        <f t="shared" si="85"/>
        <v/>
      </c>
      <c r="K379" s="70" t="str">
        <f t="shared" si="81"/>
        <v/>
      </c>
      <c r="L379" s="530"/>
      <c r="M379" s="530"/>
    </row>
    <row r="380" spans="1:15" ht="15.75" customHeight="1">
      <c r="A380" s="508" t="s">
        <v>543</v>
      </c>
      <c r="B380" s="318" t="s">
        <v>380</v>
      </c>
      <c r="C380" s="310">
        <v>2.6</v>
      </c>
      <c r="D380" s="43">
        <v>19334</v>
      </c>
      <c r="E380" s="321">
        <v>6486.928578</v>
      </c>
      <c r="F380" s="439">
        <f t="shared" si="83"/>
        <v>2494.97253</v>
      </c>
      <c r="G380" s="43">
        <v>19345</v>
      </c>
      <c r="H380" s="321">
        <v>7159.3025309999994</v>
      </c>
      <c r="I380" s="439">
        <f t="shared" si="84"/>
        <v>2753.5778965384611</v>
      </c>
      <c r="J380" s="70" t="str">
        <f t="shared" si="85"/>
        <v/>
      </c>
      <c r="K380" s="70" t="str">
        <f t="shared" si="81"/>
        <v/>
      </c>
      <c r="L380" s="530"/>
      <c r="M380" s="530"/>
    </row>
    <row r="381" spans="1:15" ht="15.75" customHeight="1">
      <c r="A381" s="495" t="s">
        <v>446</v>
      </c>
      <c r="B381" s="318" t="s">
        <v>389</v>
      </c>
      <c r="C381" s="297">
        <v>2.6</v>
      </c>
      <c r="D381" s="43">
        <v>17986</v>
      </c>
      <c r="E381" s="321">
        <v>4195.3940280000006</v>
      </c>
      <c r="F381" s="319">
        <f t="shared" si="83"/>
        <v>1613.6130876923078</v>
      </c>
      <c r="G381" s="43">
        <v>17988</v>
      </c>
      <c r="H381" s="321">
        <v>4885.9402499999997</v>
      </c>
      <c r="I381" s="319">
        <f t="shared" si="84"/>
        <v>1879.2077884615383</v>
      </c>
      <c r="J381" s="70" t="str">
        <f t="shared" si="85"/>
        <v/>
      </c>
      <c r="K381" s="70" t="str">
        <f t="shared" si="81"/>
        <v/>
      </c>
      <c r="L381" s="530"/>
      <c r="M381" s="530"/>
    </row>
    <row r="382" spans="1:15" ht="15.75" customHeight="1">
      <c r="A382" s="164" t="s">
        <v>447</v>
      </c>
      <c r="B382" s="318" t="s">
        <v>389</v>
      </c>
      <c r="C382" s="297">
        <v>2.6</v>
      </c>
      <c r="D382" s="43">
        <v>17962</v>
      </c>
      <c r="E382" s="321">
        <v>5366.3053229999996</v>
      </c>
      <c r="F382" s="319">
        <f t="shared" si="83"/>
        <v>2063.9635857692306</v>
      </c>
      <c r="G382" s="43">
        <v>17964</v>
      </c>
      <c r="H382" s="321">
        <v>6038.6792759999998</v>
      </c>
      <c r="I382" s="319">
        <f t="shared" si="84"/>
        <v>2322.5689523076921</v>
      </c>
      <c r="J382" s="70" t="str">
        <f t="shared" si="85"/>
        <v/>
      </c>
      <c r="K382" s="70" t="str">
        <f t="shared" si="81"/>
        <v/>
      </c>
      <c r="L382" s="530"/>
      <c r="M382" s="530"/>
    </row>
    <row r="383" spans="1:15" ht="15.75" customHeight="1">
      <c r="A383" s="495" t="s">
        <v>448</v>
      </c>
      <c r="B383" s="318" t="s">
        <v>389</v>
      </c>
      <c r="C383" s="297">
        <v>2.6</v>
      </c>
      <c r="D383" s="43">
        <v>17935</v>
      </c>
      <c r="E383" s="321">
        <v>4195.3940280000006</v>
      </c>
      <c r="F383" s="319">
        <f t="shared" si="83"/>
        <v>1613.6130876923078</v>
      </c>
      <c r="G383" s="43">
        <v>17939</v>
      </c>
      <c r="H383" s="321">
        <v>4885.9402499999997</v>
      </c>
      <c r="I383" s="319">
        <f t="shared" si="84"/>
        <v>1879.2077884615383</v>
      </c>
      <c r="J383" s="70" t="str">
        <f t="shared" ref="J383:J448" si="86">IF($I$2&lt;&gt;0,E383*(1-$I$2),"")</f>
        <v/>
      </c>
      <c r="K383" s="70" t="str">
        <f t="shared" si="81"/>
        <v/>
      </c>
      <c r="L383" s="530"/>
      <c r="M383" s="530"/>
    </row>
    <row r="384" spans="1:15" ht="15.75" customHeight="1">
      <c r="A384" s="164" t="s">
        <v>449</v>
      </c>
      <c r="B384" s="318" t="s">
        <v>389</v>
      </c>
      <c r="C384" s="297">
        <v>2.6</v>
      </c>
      <c r="D384" s="43">
        <v>17913</v>
      </c>
      <c r="E384" s="321">
        <v>5366.3053229999996</v>
      </c>
      <c r="F384" s="319">
        <f t="shared" si="83"/>
        <v>2063.9635857692306</v>
      </c>
      <c r="G384" s="43">
        <v>17917</v>
      </c>
      <c r="H384" s="321">
        <v>6038.6792759999998</v>
      </c>
      <c r="I384" s="319">
        <f t="shared" si="84"/>
        <v>2322.5689523076921</v>
      </c>
      <c r="J384" s="70" t="str">
        <f t="shared" si="86"/>
        <v/>
      </c>
      <c r="K384" s="70" t="str">
        <f t="shared" si="81"/>
        <v/>
      </c>
      <c r="L384" s="530"/>
      <c r="M384" s="530"/>
    </row>
    <row r="385" spans="1:13" ht="15.75" customHeight="1">
      <c r="A385" s="502" t="s">
        <v>451</v>
      </c>
      <c r="B385" s="318" t="s">
        <v>452</v>
      </c>
      <c r="C385" s="310">
        <v>2.6</v>
      </c>
      <c r="D385" s="41">
        <v>18593</v>
      </c>
      <c r="E385" s="300">
        <v>5543.9135370000004</v>
      </c>
      <c r="F385" s="15">
        <f t="shared" si="83"/>
        <v>2132.2744373076926</v>
      </c>
      <c r="G385" s="312">
        <v>18600</v>
      </c>
      <c r="H385" s="299">
        <v>6216.2874900000006</v>
      </c>
      <c r="I385" s="298">
        <f t="shared" si="84"/>
        <v>2390.8798038461541</v>
      </c>
      <c r="J385" s="70" t="str">
        <f t="shared" si="86"/>
        <v/>
      </c>
      <c r="K385" s="70" t="str">
        <f t="shared" si="81"/>
        <v/>
      </c>
      <c r="L385" s="530"/>
      <c r="M385" s="530"/>
    </row>
    <row r="386" spans="1:13" ht="15.75" customHeight="1">
      <c r="A386" s="453" t="s">
        <v>453</v>
      </c>
      <c r="B386" s="318" t="s">
        <v>454</v>
      </c>
      <c r="C386" s="310">
        <v>2.6</v>
      </c>
      <c r="D386" s="41">
        <v>18067</v>
      </c>
      <c r="E386" s="300">
        <v>7200.3329999999996</v>
      </c>
      <c r="F386" s="15">
        <f t="shared" si="83"/>
        <v>2769.3588461538461</v>
      </c>
      <c r="G386" s="312">
        <v>18001</v>
      </c>
      <c r="H386" s="299">
        <v>7854.5346840000011</v>
      </c>
      <c r="I386" s="298">
        <f t="shared" si="84"/>
        <v>3020.974878461539</v>
      </c>
      <c r="J386" s="70" t="str">
        <f t="shared" si="86"/>
        <v/>
      </c>
      <c r="K386" s="70" t="str">
        <f t="shared" si="81"/>
        <v/>
      </c>
      <c r="L386" s="530"/>
      <c r="M386" s="530"/>
    </row>
    <row r="387" spans="1:13" ht="15.75" customHeight="1">
      <c r="A387" s="501" t="s">
        <v>315</v>
      </c>
      <c r="B387" s="317" t="s">
        <v>169</v>
      </c>
      <c r="C387" s="308">
        <v>2.6</v>
      </c>
      <c r="D387" s="44">
        <v>17159</v>
      </c>
      <c r="E387" s="299">
        <v>5332.4751870000009</v>
      </c>
      <c r="F387" s="298">
        <f t="shared" si="83"/>
        <v>2050.9519950000004</v>
      </c>
      <c r="G387" s="44">
        <v>17161</v>
      </c>
      <c r="H387" s="299">
        <v>6004.8491400000003</v>
      </c>
      <c r="I387" s="298">
        <f t="shared" si="84"/>
        <v>2309.5573615384615</v>
      </c>
      <c r="J387" s="70" t="str">
        <f t="shared" si="86"/>
        <v/>
      </c>
      <c r="K387" s="70" t="str">
        <f t="shared" si="81"/>
        <v/>
      </c>
      <c r="L387" s="530"/>
      <c r="M387" s="530"/>
    </row>
    <row r="388" spans="1:13" ht="15.75" customHeight="1">
      <c r="A388" s="454" t="s">
        <v>316</v>
      </c>
      <c r="B388" s="317" t="s">
        <v>308</v>
      </c>
      <c r="C388" s="308">
        <v>2.6</v>
      </c>
      <c r="D388" s="44">
        <v>17198</v>
      </c>
      <c r="E388" s="299">
        <v>6994.6091999999999</v>
      </c>
      <c r="F388" s="298">
        <f t="shared" si="83"/>
        <v>2690.2343076923075</v>
      </c>
      <c r="G388" s="44">
        <v>17200</v>
      </c>
      <c r="H388" s="299">
        <v>7648.8108840000004</v>
      </c>
      <c r="I388" s="298">
        <f t="shared" si="84"/>
        <v>2941.85034</v>
      </c>
      <c r="J388" s="70" t="str">
        <f t="shared" si="86"/>
        <v/>
      </c>
      <c r="K388" s="70" t="str">
        <f t="shared" si="81"/>
        <v/>
      </c>
      <c r="L388" s="530"/>
      <c r="M388" s="530"/>
    </row>
    <row r="389" spans="1:13" ht="15.75" customHeight="1">
      <c r="A389" s="501" t="s">
        <v>317</v>
      </c>
      <c r="B389" s="317" t="s">
        <v>169</v>
      </c>
      <c r="C389" s="308">
        <v>2.6</v>
      </c>
      <c r="D389" s="44">
        <v>17158</v>
      </c>
      <c r="E389" s="299">
        <v>5332.4751870000009</v>
      </c>
      <c r="F389" s="298">
        <f t="shared" si="83"/>
        <v>2050.9519950000004</v>
      </c>
      <c r="G389" s="44">
        <v>17160</v>
      </c>
      <c r="H389" s="299">
        <v>6004.8491400000003</v>
      </c>
      <c r="I389" s="298">
        <f t="shared" si="84"/>
        <v>2309.5573615384615</v>
      </c>
      <c r="J389" s="70" t="str">
        <f t="shared" si="86"/>
        <v/>
      </c>
      <c r="K389" s="70" t="str">
        <f t="shared" si="81"/>
        <v/>
      </c>
      <c r="L389" s="530"/>
      <c r="M389" s="530"/>
    </row>
    <row r="390" spans="1:13" ht="15.75" customHeight="1">
      <c r="A390" s="313" t="s">
        <v>318</v>
      </c>
      <c r="B390" s="317" t="s">
        <v>308</v>
      </c>
      <c r="C390" s="308">
        <v>2.6</v>
      </c>
      <c r="D390" s="44">
        <v>17197</v>
      </c>
      <c r="E390" s="299">
        <v>6994.6091999999999</v>
      </c>
      <c r="F390" s="298">
        <f t="shared" si="83"/>
        <v>2690.2343076923075</v>
      </c>
      <c r="G390" s="44">
        <v>17199</v>
      </c>
      <c r="H390" s="299">
        <v>7648.8108840000004</v>
      </c>
      <c r="I390" s="298">
        <f t="shared" si="84"/>
        <v>2941.85034</v>
      </c>
      <c r="J390" s="70" t="str">
        <f t="shared" si="86"/>
        <v/>
      </c>
      <c r="K390" s="70" t="str">
        <f t="shared" si="81"/>
        <v/>
      </c>
      <c r="L390" s="530"/>
      <c r="M390" s="530"/>
    </row>
    <row r="391" spans="1:13" ht="15.75" customHeight="1">
      <c r="A391" s="495" t="s">
        <v>455</v>
      </c>
      <c r="B391" s="318" t="s">
        <v>382</v>
      </c>
      <c r="C391" s="297">
        <v>2.6</v>
      </c>
      <c r="D391" s="43">
        <v>18103</v>
      </c>
      <c r="E391" s="321">
        <v>3391.9282979999994</v>
      </c>
      <c r="F391" s="319">
        <f t="shared" si="83"/>
        <v>1304.5878069230766</v>
      </c>
      <c r="G391" s="43" t="s">
        <v>89</v>
      </c>
      <c r="H391" s="43" t="s">
        <v>89</v>
      </c>
      <c r="I391" s="344" t="s">
        <v>89</v>
      </c>
      <c r="J391" s="70" t="str">
        <f t="shared" si="86"/>
        <v/>
      </c>
      <c r="L391" s="530"/>
      <c r="M391" s="530"/>
    </row>
    <row r="392" spans="1:13" ht="15.75" customHeight="1" thickBot="1">
      <c r="A392" s="497" t="s">
        <v>456</v>
      </c>
      <c r="B392" s="311" t="s">
        <v>382</v>
      </c>
      <c r="C392" s="304">
        <v>2.6</v>
      </c>
      <c r="D392" s="50">
        <v>18104</v>
      </c>
      <c r="E392" s="322">
        <v>3391.9282979999994</v>
      </c>
      <c r="F392" s="320">
        <f t="shared" si="83"/>
        <v>1304.5878069230766</v>
      </c>
      <c r="G392" s="50" t="s">
        <v>89</v>
      </c>
      <c r="H392" s="50" t="s">
        <v>89</v>
      </c>
      <c r="I392" s="345" t="s">
        <v>89</v>
      </c>
      <c r="J392" s="70" t="str">
        <f t="shared" si="86"/>
        <v/>
      </c>
      <c r="L392" s="530"/>
      <c r="M392" s="530"/>
    </row>
    <row r="393" spans="1:13" ht="15.75" customHeight="1" thickBot="1">
      <c r="A393" s="84"/>
      <c r="B393" s="85"/>
      <c r="C393" s="86"/>
      <c r="D393" s="87"/>
      <c r="E393" s="88"/>
      <c r="F393" s="89"/>
      <c r="G393" s="87"/>
      <c r="H393" s="90"/>
      <c r="I393" s="91"/>
      <c r="L393" s="530"/>
      <c r="M393" s="530"/>
    </row>
    <row r="394" spans="1:13" ht="15.75" customHeight="1" thickBot="1">
      <c r="A394" s="482" t="s">
        <v>500</v>
      </c>
      <c r="B394" s="483"/>
      <c r="C394" s="484"/>
      <c r="D394" s="207"/>
      <c r="E394" s="82"/>
      <c r="F394" s="92"/>
      <c r="G394" s="93"/>
      <c r="I394" s="431"/>
      <c r="L394" s="530"/>
      <c r="M394" s="530"/>
    </row>
    <row r="395" spans="1:13" ht="15.75" customHeight="1" thickBot="1">
      <c r="A395" s="261" t="s">
        <v>505</v>
      </c>
      <c r="B395" s="406"/>
      <c r="C395" s="190"/>
      <c r="D395" s="208"/>
      <c r="E395" s="209"/>
      <c r="F395" s="210"/>
      <c r="G395" s="418"/>
      <c r="H395" s="419"/>
      <c r="I395" s="420"/>
      <c r="L395" s="530"/>
      <c r="M395" s="530"/>
    </row>
    <row r="396" spans="1:13" ht="15.75" customHeight="1">
      <c r="A396" s="404" t="s">
        <v>501</v>
      </c>
      <c r="B396" s="407" t="s">
        <v>62</v>
      </c>
      <c r="C396" s="412">
        <v>2.6</v>
      </c>
      <c r="D396" s="427">
        <v>19019</v>
      </c>
      <c r="E396" s="299">
        <v>2781.3857759999996</v>
      </c>
      <c r="F396" s="416">
        <f>E396/C396</f>
        <v>1069.7637599999998</v>
      </c>
      <c r="G396" s="427">
        <v>19030</v>
      </c>
      <c r="H396" s="422">
        <v>3226.8920939999998</v>
      </c>
      <c r="I396" s="424">
        <f>H396/C396</f>
        <v>1241.1123438461536</v>
      </c>
      <c r="J396" s="70" t="str">
        <f t="shared" si="86"/>
        <v/>
      </c>
      <c r="K396" s="70" t="str">
        <f t="shared" si="81"/>
        <v/>
      </c>
      <c r="L396" s="530"/>
      <c r="M396" s="530"/>
    </row>
    <row r="397" spans="1:13" ht="15.75" customHeight="1">
      <c r="A397" s="405" t="s">
        <v>502</v>
      </c>
      <c r="B397" s="408" t="s">
        <v>174</v>
      </c>
      <c r="C397" s="414">
        <v>2.6</v>
      </c>
      <c r="D397" s="428">
        <v>19017</v>
      </c>
      <c r="E397" s="300">
        <v>2781.3857759999996</v>
      </c>
      <c r="F397" s="417">
        <f t="shared" ref="F397:F399" si="87">E397/C397</f>
        <v>1069.7637599999998</v>
      </c>
      <c r="G397" s="428">
        <v>19028</v>
      </c>
      <c r="H397" s="421">
        <v>3226.8920939999998</v>
      </c>
      <c r="I397" s="425">
        <f t="shared" ref="I397:I399" si="88">H397/C397</f>
        <v>1241.1123438461536</v>
      </c>
      <c r="J397" s="70" t="str">
        <f t="shared" si="86"/>
        <v/>
      </c>
      <c r="K397" s="70" t="str">
        <f t="shared" si="81"/>
        <v/>
      </c>
      <c r="L397" s="530"/>
      <c r="M397" s="530"/>
    </row>
    <row r="398" spans="1:13" ht="15.75" customHeight="1">
      <c r="A398" s="405" t="s">
        <v>503</v>
      </c>
      <c r="B398" s="408" t="s">
        <v>174</v>
      </c>
      <c r="C398" s="415">
        <v>2.6</v>
      </c>
      <c r="D398" s="428">
        <v>19018</v>
      </c>
      <c r="E398" s="300">
        <v>2781.3857759999996</v>
      </c>
      <c r="F398" s="417">
        <f t="shared" si="87"/>
        <v>1069.7637599999998</v>
      </c>
      <c r="G398" s="428">
        <v>19029</v>
      </c>
      <c r="H398" s="421">
        <v>3226.8920939999998</v>
      </c>
      <c r="I398" s="425">
        <f t="shared" si="88"/>
        <v>1241.1123438461536</v>
      </c>
      <c r="J398" s="70" t="str">
        <f t="shared" si="86"/>
        <v/>
      </c>
      <c r="K398" s="70" t="str">
        <f t="shared" si="81"/>
        <v/>
      </c>
      <c r="L398" s="530"/>
      <c r="M398" s="530"/>
    </row>
    <row r="399" spans="1:13" ht="15.75" customHeight="1" thickBot="1">
      <c r="A399" s="405" t="s">
        <v>504</v>
      </c>
      <c r="B399" s="408" t="s">
        <v>62</v>
      </c>
      <c r="C399" s="415">
        <v>2.6</v>
      </c>
      <c r="D399" s="428">
        <v>19016</v>
      </c>
      <c r="E399" s="300">
        <v>2781.3857759999996</v>
      </c>
      <c r="F399" s="417">
        <f t="shared" si="87"/>
        <v>1069.7637599999998</v>
      </c>
      <c r="G399" s="428">
        <v>19027</v>
      </c>
      <c r="H399" s="421">
        <v>3226.8920939999998</v>
      </c>
      <c r="I399" s="425">
        <f t="shared" si="88"/>
        <v>1241.1123438461536</v>
      </c>
      <c r="J399" s="70" t="str">
        <f t="shared" si="86"/>
        <v/>
      </c>
      <c r="K399" s="70" t="str">
        <f t="shared" si="81"/>
        <v/>
      </c>
      <c r="L399" s="530"/>
      <c r="M399" s="530"/>
    </row>
    <row r="400" spans="1:13" ht="15.75" customHeight="1" thickBot="1">
      <c r="A400" s="410" t="s">
        <v>506</v>
      </c>
      <c r="B400" s="409"/>
      <c r="C400" s="411"/>
      <c r="D400" s="430"/>
      <c r="E400" s="212"/>
      <c r="F400" s="342"/>
      <c r="G400" s="429"/>
      <c r="H400" s="423"/>
      <c r="I400" s="426"/>
      <c r="L400" s="530"/>
      <c r="M400" s="530"/>
    </row>
    <row r="401" spans="1:13" ht="15.75" customHeight="1">
      <c r="A401" s="404" t="s">
        <v>507</v>
      </c>
      <c r="B401" s="407" t="s">
        <v>62</v>
      </c>
      <c r="C401" s="412">
        <v>2.6</v>
      </c>
      <c r="D401" s="428">
        <v>19094</v>
      </c>
      <c r="E401" s="299">
        <v>3578.6797919999995</v>
      </c>
      <c r="F401" s="416">
        <f>E401/C401</f>
        <v>1376.4153046153845</v>
      </c>
      <c r="G401" s="427">
        <v>19099</v>
      </c>
      <c r="H401" s="422">
        <v>4095.5036940000005</v>
      </c>
      <c r="I401" s="424">
        <f>H401/C401</f>
        <v>1575.1937284615385</v>
      </c>
      <c r="J401" s="70" t="str">
        <f t="shared" si="86"/>
        <v/>
      </c>
      <c r="K401" s="70" t="str">
        <f t="shared" si="81"/>
        <v/>
      </c>
      <c r="L401" s="530"/>
      <c r="M401" s="530"/>
    </row>
    <row r="402" spans="1:13" ht="15.75" customHeight="1">
      <c r="A402" s="405" t="s">
        <v>508</v>
      </c>
      <c r="B402" s="408" t="s">
        <v>174</v>
      </c>
      <c r="C402" s="413">
        <v>2.6</v>
      </c>
      <c r="D402" s="428">
        <v>19095</v>
      </c>
      <c r="E402" s="299">
        <v>3578.6797919999995</v>
      </c>
      <c r="F402" s="417">
        <f t="shared" ref="F402:F403" si="89">E402/C402</f>
        <v>1376.4153046153845</v>
      </c>
      <c r="G402" s="428">
        <v>19100</v>
      </c>
      <c r="H402" s="421">
        <v>4095.5036940000005</v>
      </c>
      <c r="I402" s="425">
        <f t="shared" ref="I402:I403" si="90">H402/C402</f>
        <v>1575.1937284615385</v>
      </c>
      <c r="J402" s="70" t="str">
        <f t="shared" si="86"/>
        <v/>
      </c>
      <c r="K402" s="70" t="str">
        <f t="shared" si="81"/>
        <v/>
      </c>
      <c r="L402" s="530"/>
      <c r="M402" s="530"/>
    </row>
    <row r="403" spans="1:13" ht="15.75" customHeight="1">
      <c r="A403" s="405" t="s">
        <v>509</v>
      </c>
      <c r="B403" s="408" t="s">
        <v>174</v>
      </c>
      <c r="C403" s="413">
        <v>2.6</v>
      </c>
      <c r="D403" s="428">
        <v>19096</v>
      </c>
      <c r="E403" s="299">
        <v>3578.6797919999995</v>
      </c>
      <c r="F403" s="417">
        <f t="shared" si="89"/>
        <v>1376.4153046153845</v>
      </c>
      <c r="G403" s="428">
        <v>19101</v>
      </c>
      <c r="H403" s="421">
        <v>4095.5036940000005</v>
      </c>
      <c r="I403" s="425">
        <f t="shared" si="90"/>
        <v>1575.1937284615385</v>
      </c>
      <c r="J403" s="70" t="str">
        <f t="shared" si="86"/>
        <v/>
      </c>
      <c r="K403" s="70" t="str">
        <f t="shared" si="81"/>
        <v/>
      </c>
      <c r="L403" s="530"/>
      <c r="M403" s="530"/>
    </row>
    <row r="404" spans="1:13" ht="15.75" customHeight="1" thickBot="1">
      <c r="A404" s="126"/>
      <c r="B404" s="127"/>
      <c r="C404" s="131"/>
      <c r="D404" s="128"/>
      <c r="E404" s="129"/>
      <c r="F404" s="130"/>
      <c r="G404" s="128"/>
      <c r="H404" s="129"/>
      <c r="I404" s="188"/>
      <c r="L404" s="530"/>
      <c r="M404" s="530"/>
    </row>
    <row r="405" spans="1:13" ht="15.75" customHeight="1" thickBot="1">
      <c r="A405" s="475" t="s">
        <v>370</v>
      </c>
      <c r="B405" s="480"/>
      <c r="C405" s="481"/>
      <c r="D405" s="47"/>
      <c r="E405" s="61"/>
      <c r="F405" s="10"/>
      <c r="G405" s="47"/>
      <c r="H405" s="59"/>
      <c r="I405" s="13"/>
      <c r="L405" s="530"/>
      <c r="M405" s="530"/>
    </row>
    <row r="406" spans="1:13" ht="15.75" customHeight="1">
      <c r="A406" s="259"/>
      <c r="B406" s="325"/>
      <c r="C406" s="189"/>
      <c r="D406" s="233"/>
      <c r="E406" s="234" t="s">
        <v>374</v>
      </c>
      <c r="F406" s="324" t="s">
        <v>375</v>
      </c>
      <c r="G406" s="233"/>
      <c r="H406" s="235"/>
      <c r="I406" s="225"/>
      <c r="L406" s="530"/>
      <c r="M406" s="530"/>
    </row>
    <row r="407" spans="1:13" ht="15.75" customHeight="1">
      <c r="A407" s="260"/>
      <c r="B407" s="31" t="s">
        <v>376</v>
      </c>
      <c r="C407" s="175"/>
      <c r="D407" s="236" t="s">
        <v>319</v>
      </c>
      <c r="E407" s="205" t="s">
        <v>372</v>
      </c>
      <c r="F407" s="397" t="s">
        <v>372</v>
      </c>
      <c r="G407" s="236"/>
      <c r="H407" s="206"/>
      <c r="I407" s="226"/>
      <c r="L407" s="530"/>
      <c r="M407" s="530"/>
    </row>
    <row r="408" spans="1:13" ht="15.75" customHeight="1">
      <c r="A408" s="524" t="s">
        <v>569</v>
      </c>
      <c r="B408" s="323" t="s">
        <v>499</v>
      </c>
      <c r="C408" s="36"/>
      <c r="D408" s="444">
        <v>17747</v>
      </c>
      <c r="E408" s="441">
        <v>1203.48423</v>
      </c>
      <c r="F408" s="298">
        <v>1061.8978499999998</v>
      </c>
      <c r="G408" s="41" t="s">
        <v>289</v>
      </c>
      <c r="H408" s="198" t="s">
        <v>89</v>
      </c>
      <c r="I408" s="15" t="s">
        <v>289</v>
      </c>
      <c r="J408" s="70" t="str">
        <f t="shared" si="86"/>
        <v/>
      </c>
      <c r="K408" s="437"/>
      <c r="L408" s="530"/>
      <c r="M408" s="530"/>
    </row>
    <row r="409" spans="1:13" ht="15.75" customHeight="1">
      <c r="A409" s="525" t="s">
        <v>570</v>
      </c>
      <c r="B409" s="443" t="s">
        <v>498</v>
      </c>
      <c r="C409" s="36"/>
      <c r="D409" s="444">
        <v>17217</v>
      </c>
      <c r="E409" s="441">
        <v>882.55510200000015</v>
      </c>
      <c r="F409" s="298">
        <v>703.56195000000002</v>
      </c>
      <c r="G409" s="41" t="s">
        <v>289</v>
      </c>
      <c r="H409" s="198" t="s">
        <v>89</v>
      </c>
      <c r="I409" s="15" t="s">
        <v>289</v>
      </c>
      <c r="J409" s="70" t="str">
        <f t="shared" si="86"/>
        <v/>
      </c>
      <c r="K409" s="437"/>
      <c r="L409" s="530"/>
      <c r="M409" s="530"/>
    </row>
    <row r="410" spans="1:13" ht="15.75" customHeight="1">
      <c r="A410" s="525" t="s">
        <v>571</v>
      </c>
      <c r="B410" s="323" t="s">
        <v>498</v>
      </c>
      <c r="C410" s="36"/>
      <c r="D410" s="444">
        <v>17218</v>
      </c>
      <c r="E410" s="441">
        <v>882.55510200000015</v>
      </c>
      <c r="F410" s="298">
        <v>703.56195000000002</v>
      </c>
      <c r="G410" s="41" t="s">
        <v>289</v>
      </c>
      <c r="H410" s="198" t="s">
        <v>89</v>
      </c>
      <c r="I410" s="15" t="s">
        <v>289</v>
      </c>
      <c r="J410" s="70" t="str">
        <f t="shared" si="86"/>
        <v/>
      </c>
      <c r="K410" s="437"/>
      <c r="L410" s="530"/>
      <c r="M410" s="530"/>
    </row>
    <row r="411" spans="1:13" ht="15.75" customHeight="1">
      <c r="A411" s="489" t="s">
        <v>548</v>
      </c>
      <c r="B411" s="443" t="s">
        <v>498</v>
      </c>
      <c r="C411" s="440"/>
      <c r="D411" s="444">
        <v>19084</v>
      </c>
      <c r="E411" s="441">
        <v>882.55510200000015</v>
      </c>
      <c r="F411" s="298">
        <v>703.56195000000002</v>
      </c>
      <c r="G411" s="41" t="s">
        <v>289</v>
      </c>
      <c r="H411" s="198" t="s">
        <v>89</v>
      </c>
      <c r="I411" s="15" t="s">
        <v>289</v>
      </c>
      <c r="J411" s="70" t="str">
        <f t="shared" si="86"/>
        <v/>
      </c>
      <c r="K411" s="437"/>
      <c r="L411" s="530"/>
      <c r="M411" s="530"/>
    </row>
    <row r="412" spans="1:13" ht="15.75" customHeight="1">
      <c r="A412" s="489" t="s">
        <v>544</v>
      </c>
      <c r="B412" s="323" t="s">
        <v>498</v>
      </c>
      <c r="C412" s="440"/>
      <c r="D412" s="444">
        <v>19080</v>
      </c>
      <c r="E412" s="441">
        <v>882.55510200000015</v>
      </c>
      <c r="F412" s="298">
        <v>703.56195000000002</v>
      </c>
      <c r="G412" s="41" t="s">
        <v>289</v>
      </c>
      <c r="H412" s="198" t="s">
        <v>89</v>
      </c>
      <c r="I412" s="15" t="s">
        <v>289</v>
      </c>
      <c r="J412" s="70" t="str">
        <f t="shared" si="86"/>
        <v/>
      </c>
      <c r="K412" s="437"/>
      <c r="L412" s="530"/>
      <c r="M412" s="530"/>
    </row>
    <row r="413" spans="1:13" ht="15.75" customHeight="1">
      <c r="A413" s="489" t="s">
        <v>545</v>
      </c>
      <c r="B413" s="443" t="s">
        <v>498</v>
      </c>
      <c r="C413" s="440"/>
      <c r="D413" s="444">
        <v>19081</v>
      </c>
      <c r="E413" s="441">
        <v>882.55510200000015</v>
      </c>
      <c r="F413" s="298">
        <v>703.56195000000002</v>
      </c>
      <c r="G413" s="41" t="s">
        <v>289</v>
      </c>
      <c r="H413" s="198" t="s">
        <v>89</v>
      </c>
      <c r="I413" s="15" t="s">
        <v>289</v>
      </c>
      <c r="J413" s="70" t="str">
        <f t="shared" si="86"/>
        <v/>
      </c>
      <c r="K413" s="437"/>
      <c r="L413" s="530"/>
      <c r="M413" s="530"/>
    </row>
    <row r="414" spans="1:13" ht="15.75" customHeight="1">
      <c r="A414" s="525" t="s">
        <v>572</v>
      </c>
      <c r="B414" s="323" t="s">
        <v>499</v>
      </c>
      <c r="C414" s="36"/>
      <c r="D414" s="444">
        <v>17753</v>
      </c>
      <c r="E414" s="441">
        <v>1399.6075859999999</v>
      </c>
      <c r="F414" s="298">
        <v>1201.7362499999999</v>
      </c>
      <c r="G414" s="41" t="s">
        <v>289</v>
      </c>
      <c r="H414" s="198" t="s">
        <v>89</v>
      </c>
      <c r="I414" s="15" t="s">
        <v>289</v>
      </c>
      <c r="J414" s="70" t="str">
        <f t="shared" si="86"/>
        <v/>
      </c>
      <c r="K414" s="437"/>
      <c r="L414" s="530"/>
      <c r="M414" s="530"/>
    </row>
    <row r="415" spans="1:13" ht="15.75" customHeight="1">
      <c r="A415" s="442" t="s">
        <v>573</v>
      </c>
      <c r="B415" s="443" t="s">
        <v>499</v>
      </c>
      <c r="C415" s="36"/>
      <c r="D415" s="445">
        <v>17754</v>
      </c>
      <c r="E415" s="441">
        <v>1399.6075859999999</v>
      </c>
      <c r="F415" s="298">
        <v>1201.7362499999999</v>
      </c>
      <c r="G415" s="41" t="s">
        <v>289</v>
      </c>
      <c r="H415" s="198" t="s">
        <v>89</v>
      </c>
      <c r="I415" s="15" t="s">
        <v>289</v>
      </c>
      <c r="J415" s="70" t="str">
        <f t="shared" si="86"/>
        <v/>
      </c>
      <c r="L415" s="530"/>
      <c r="M415" s="530"/>
    </row>
    <row r="416" spans="1:13" ht="15.75" customHeight="1">
      <c r="A416" s="326" t="s">
        <v>574</v>
      </c>
      <c r="B416" s="323" t="s">
        <v>499</v>
      </c>
      <c r="C416" s="36"/>
      <c r="D416" s="444">
        <v>17757</v>
      </c>
      <c r="E416" s="197">
        <v>1399.6075859999999</v>
      </c>
      <c r="F416" s="15">
        <v>1201.7362499999999</v>
      </c>
      <c r="G416" s="41" t="s">
        <v>289</v>
      </c>
      <c r="H416" s="198" t="s">
        <v>89</v>
      </c>
      <c r="I416" s="15" t="s">
        <v>289</v>
      </c>
      <c r="J416" s="70" t="str">
        <f t="shared" si="86"/>
        <v/>
      </c>
      <c r="L416" s="530"/>
      <c r="M416" s="530"/>
    </row>
    <row r="417" spans="1:13" ht="15.75" customHeight="1">
      <c r="A417" s="529" t="s">
        <v>589</v>
      </c>
      <c r="B417" s="323" t="s">
        <v>498</v>
      </c>
      <c r="C417" s="440"/>
      <c r="D417" s="444">
        <v>19082</v>
      </c>
      <c r="E417" s="197">
        <v>1390.6680000000001</v>
      </c>
      <c r="F417" s="15">
        <v>1232.3</v>
      </c>
      <c r="G417" s="41" t="s">
        <v>289</v>
      </c>
      <c r="H417" s="198" t="s">
        <v>89</v>
      </c>
      <c r="I417" s="15" t="s">
        <v>289</v>
      </c>
      <c r="J417" s="70" t="str">
        <f t="shared" ref="J417:J420" si="91">IF($I$2&lt;&gt;0,E417*(1-$I$2),"")</f>
        <v/>
      </c>
      <c r="L417" s="530"/>
      <c r="M417" s="530"/>
    </row>
    <row r="418" spans="1:13" ht="15.75" customHeight="1">
      <c r="A418" s="529" t="s">
        <v>590</v>
      </c>
      <c r="B418" s="323" t="s">
        <v>498</v>
      </c>
      <c r="C418" s="440"/>
      <c r="D418" s="444">
        <v>19082</v>
      </c>
      <c r="E418" s="197">
        <v>1671.4740000000002</v>
      </c>
      <c r="F418" s="15">
        <v>1481.4</v>
      </c>
      <c r="G418" s="41" t="s">
        <v>289</v>
      </c>
      <c r="H418" s="198" t="s">
        <v>89</v>
      </c>
      <c r="I418" s="15" t="s">
        <v>289</v>
      </c>
      <c r="J418" s="70" t="str">
        <f t="shared" si="91"/>
        <v/>
      </c>
      <c r="L418" s="530"/>
      <c r="M418" s="530"/>
    </row>
    <row r="419" spans="1:13" ht="15.75" customHeight="1">
      <c r="A419" s="529" t="s">
        <v>591</v>
      </c>
      <c r="B419" s="323" t="s">
        <v>498</v>
      </c>
      <c r="C419" s="440"/>
      <c r="D419" s="444">
        <v>19082</v>
      </c>
      <c r="E419" s="197">
        <v>1671.4740000000002</v>
      </c>
      <c r="F419" s="15">
        <v>1481.4</v>
      </c>
      <c r="G419" s="41" t="s">
        <v>289</v>
      </c>
      <c r="H419" s="198" t="s">
        <v>89</v>
      </c>
      <c r="I419" s="15" t="s">
        <v>289</v>
      </c>
      <c r="J419" s="70" t="str">
        <f t="shared" si="91"/>
        <v/>
      </c>
      <c r="L419" s="530"/>
      <c r="M419" s="530"/>
    </row>
    <row r="420" spans="1:13" ht="15.75" customHeight="1">
      <c r="A420" s="529" t="s">
        <v>592</v>
      </c>
      <c r="B420" s="323" t="s">
        <v>498</v>
      </c>
      <c r="C420" s="440"/>
      <c r="D420" s="444">
        <v>19082</v>
      </c>
      <c r="E420" s="197">
        <v>1671.4740000000002</v>
      </c>
      <c r="F420" s="15">
        <v>1481.4</v>
      </c>
      <c r="G420" s="41" t="s">
        <v>289</v>
      </c>
      <c r="H420" s="198" t="s">
        <v>89</v>
      </c>
      <c r="I420" s="15" t="s">
        <v>289</v>
      </c>
      <c r="J420" s="70" t="str">
        <f t="shared" si="91"/>
        <v/>
      </c>
      <c r="L420" s="530"/>
      <c r="M420" s="530"/>
    </row>
    <row r="421" spans="1:13" ht="15.75" customHeight="1">
      <c r="A421" s="529" t="s">
        <v>593</v>
      </c>
      <c r="B421" s="323" t="s">
        <v>498</v>
      </c>
      <c r="C421" s="440"/>
      <c r="D421" s="444">
        <v>19082</v>
      </c>
      <c r="E421" s="197">
        <v>1671.4740000000002</v>
      </c>
      <c r="F421" s="15">
        <v>1481.4</v>
      </c>
      <c r="G421" s="41" t="s">
        <v>289</v>
      </c>
      <c r="H421" s="198" t="s">
        <v>89</v>
      </c>
      <c r="I421" s="15" t="s">
        <v>289</v>
      </c>
      <c r="J421" s="70" t="str">
        <f t="shared" si="86"/>
        <v/>
      </c>
      <c r="L421" s="530"/>
      <c r="M421" s="530"/>
    </row>
    <row r="422" spans="1:13" ht="15.75" customHeight="1">
      <c r="A422" s="529" t="s">
        <v>594</v>
      </c>
      <c r="B422" s="323" t="s">
        <v>498</v>
      </c>
      <c r="C422" s="440"/>
      <c r="D422" s="444">
        <v>19082</v>
      </c>
      <c r="E422" s="197">
        <v>1671.4740000000002</v>
      </c>
      <c r="F422" s="15">
        <v>1481.4</v>
      </c>
      <c r="G422" s="41" t="s">
        <v>289</v>
      </c>
      <c r="H422" s="198" t="s">
        <v>89</v>
      </c>
      <c r="I422" s="15" t="s">
        <v>289</v>
      </c>
      <c r="J422" s="70" t="str">
        <f t="shared" ref="J422" si="92">IF($I$2&lt;&gt;0,E422*(1-$I$2),"")</f>
        <v/>
      </c>
      <c r="L422" s="530"/>
      <c r="M422" s="530"/>
    </row>
    <row r="423" spans="1:13" ht="15.75" customHeight="1">
      <c r="A423" s="529" t="s">
        <v>595</v>
      </c>
      <c r="B423" s="323" t="s">
        <v>498</v>
      </c>
      <c r="C423" s="440"/>
      <c r="D423" s="444">
        <v>19082</v>
      </c>
      <c r="E423" s="197">
        <v>1671.4740000000002</v>
      </c>
      <c r="F423" s="15">
        <v>1481.4</v>
      </c>
      <c r="G423" s="41" t="s">
        <v>289</v>
      </c>
      <c r="H423" s="198" t="s">
        <v>89</v>
      </c>
      <c r="I423" s="15" t="s">
        <v>289</v>
      </c>
      <c r="J423" s="70" t="str">
        <f t="shared" ref="J423" si="93">IF($I$2&lt;&gt;0,E423*(1-$I$2),"")</f>
        <v/>
      </c>
      <c r="L423" s="530"/>
      <c r="M423" s="530"/>
    </row>
    <row r="424" spans="1:13" ht="15.75" customHeight="1">
      <c r="A424" s="523" t="s">
        <v>546</v>
      </c>
      <c r="B424" s="323" t="s">
        <v>498</v>
      </c>
      <c r="C424" s="440"/>
      <c r="D424" s="444">
        <v>19082</v>
      </c>
      <c r="E424" s="197">
        <v>882.55510200000015</v>
      </c>
      <c r="F424" s="15">
        <v>703.56195000000002</v>
      </c>
      <c r="G424" s="41" t="s">
        <v>289</v>
      </c>
      <c r="H424" s="198" t="s">
        <v>89</v>
      </c>
      <c r="I424" s="15" t="s">
        <v>289</v>
      </c>
      <c r="J424" s="70" t="str">
        <f t="shared" si="86"/>
        <v/>
      </c>
      <c r="L424" s="530"/>
      <c r="M424" s="530"/>
    </row>
    <row r="425" spans="1:13" ht="15.75" customHeight="1">
      <c r="A425" s="523" t="s">
        <v>549</v>
      </c>
      <c r="B425" s="323" t="s">
        <v>498</v>
      </c>
      <c r="C425" s="440"/>
      <c r="D425" s="444">
        <v>19085</v>
      </c>
      <c r="E425" s="197">
        <v>882.55510200000015</v>
      </c>
      <c r="F425" s="15">
        <v>703.56195000000002</v>
      </c>
      <c r="G425" s="41" t="s">
        <v>289</v>
      </c>
      <c r="H425" s="198" t="s">
        <v>89</v>
      </c>
      <c r="I425" s="15" t="s">
        <v>289</v>
      </c>
      <c r="J425" s="70" t="str">
        <f t="shared" si="86"/>
        <v/>
      </c>
      <c r="L425" s="530"/>
      <c r="M425" s="530"/>
    </row>
    <row r="426" spans="1:13" ht="15.75" customHeight="1">
      <c r="A426" s="326" t="s">
        <v>575</v>
      </c>
      <c r="B426" s="323" t="s">
        <v>499</v>
      </c>
      <c r="C426" s="36"/>
      <c r="D426" s="444">
        <v>17746</v>
      </c>
      <c r="E426" s="197">
        <v>1203.48423</v>
      </c>
      <c r="F426" s="15">
        <v>1061.8978499999998</v>
      </c>
      <c r="G426" s="41" t="s">
        <v>289</v>
      </c>
      <c r="H426" s="198" t="s">
        <v>89</v>
      </c>
      <c r="I426" s="15" t="s">
        <v>289</v>
      </c>
      <c r="J426" s="70" t="str">
        <f t="shared" si="86"/>
        <v/>
      </c>
      <c r="L426" s="530"/>
      <c r="M426" s="530"/>
    </row>
    <row r="427" spans="1:13" ht="15.75" customHeight="1">
      <c r="A427" s="326" t="s">
        <v>576</v>
      </c>
      <c r="B427" s="323" t="s">
        <v>499</v>
      </c>
      <c r="C427" s="36"/>
      <c r="D427" s="444">
        <v>17745</v>
      </c>
      <c r="E427" s="197">
        <v>1203.48423</v>
      </c>
      <c r="F427" s="15">
        <v>1061.8978499999998</v>
      </c>
      <c r="G427" s="41" t="s">
        <v>289</v>
      </c>
      <c r="H427" s="198" t="s">
        <v>89</v>
      </c>
      <c r="I427" s="15" t="s">
        <v>289</v>
      </c>
      <c r="J427" s="70" t="str">
        <f t="shared" si="86"/>
        <v/>
      </c>
      <c r="L427" s="530"/>
      <c r="M427" s="530"/>
    </row>
    <row r="428" spans="1:13" ht="15.75" customHeight="1">
      <c r="A428" s="326" t="s">
        <v>577</v>
      </c>
      <c r="B428" s="323" t="s">
        <v>499</v>
      </c>
      <c r="C428" s="36"/>
      <c r="D428" s="444">
        <v>17744</v>
      </c>
      <c r="E428" s="197">
        <v>1203.48423</v>
      </c>
      <c r="F428" s="15">
        <v>1061.8978499999998</v>
      </c>
      <c r="G428" s="41" t="s">
        <v>289</v>
      </c>
      <c r="H428" s="198" t="s">
        <v>89</v>
      </c>
      <c r="I428" s="15" t="s">
        <v>289</v>
      </c>
      <c r="J428" s="70" t="str">
        <f t="shared" si="86"/>
        <v/>
      </c>
      <c r="L428" s="530"/>
      <c r="M428" s="530"/>
    </row>
    <row r="429" spans="1:13" ht="15.75" customHeight="1">
      <c r="A429" s="326" t="s">
        <v>578</v>
      </c>
      <c r="B429" s="323" t="s">
        <v>499</v>
      </c>
      <c r="C429" s="36"/>
      <c r="D429" s="444">
        <v>17211</v>
      </c>
      <c r="E429" s="197">
        <v>1149.996042</v>
      </c>
      <c r="F429" s="15">
        <v>965.75895000000003</v>
      </c>
      <c r="G429" s="41" t="s">
        <v>289</v>
      </c>
      <c r="H429" s="198" t="s">
        <v>89</v>
      </c>
      <c r="I429" s="15" t="s">
        <v>289</v>
      </c>
      <c r="J429" s="70" t="str">
        <f t="shared" si="86"/>
        <v/>
      </c>
      <c r="L429" s="530"/>
      <c r="M429" s="530"/>
    </row>
    <row r="430" spans="1:13" ht="15.75" customHeight="1">
      <c r="A430" s="326" t="s">
        <v>579</v>
      </c>
      <c r="B430" s="323" t="s">
        <v>499</v>
      </c>
      <c r="C430" s="36"/>
      <c r="D430" s="444">
        <v>17210</v>
      </c>
      <c r="E430" s="197">
        <v>1149.996042</v>
      </c>
      <c r="F430" s="15">
        <v>965.75895000000003</v>
      </c>
      <c r="G430" s="41" t="s">
        <v>289</v>
      </c>
      <c r="H430" s="198" t="s">
        <v>89</v>
      </c>
      <c r="I430" s="15" t="s">
        <v>289</v>
      </c>
      <c r="J430" s="70" t="str">
        <f t="shared" si="86"/>
        <v/>
      </c>
      <c r="L430" s="530"/>
      <c r="M430" s="530"/>
    </row>
    <row r="431" spans="1:13" ht="15.75" customHeight="1">
      <c r="A431" s="326" t="s">
        <v>580</v>
      </c>
      <c r="B431" s="323" t="s">
        <v>498</v>
      </c>
      <c r="C431" s="36"/>
      <c r="D431" s="444">
        <v>17219</v>
      </c>
      <c r="E431" s="197">
        <v>882.55510200000015</v>
      </c>
      <c r="F431" s="15">
        <v>703.56195000000002</v>
      </c>
      <c r="G431" s="41" t="s">
        <v>289</v>
      </c>
      <c r="H431" s="198" t="s">
        <v>89</v>
      </c>
      <c r="I431" s="15" t="s">
        <v>289</v>
      </c>
      <c r="J431" s="70" t="str">
        <f t="shared" si="86"/>
        <v/>
      </c>
      <c r="L431" s="530"/>
      <c r="M431" s="530"/>
    </row>
    <row r="432" spans="1:13" ht="15.75" customHeight="1">
      <c r="A432" s="326" t="s">
        <v>581</v>
      </c>
      <c r="B432" s="323" t="s">
        <v>499</v>
      </c>
      <c r="C432" s="293"/>
      <c r="D432" s="444">
        <v>17756</v>
      </c>
      <c r="E432" s="294">
        <v>1399.6075859999999</v>
      </c>
      <c r="F432" s="295">
        <v>1201.7362499999999</v>
      </c>
      <c r="G432" s="41" t="s">
        <v>289</v>
      </c>
      <c r="H432" s="198" t="s">
        <v>89</v>
      </c>
      <c r="I432" s="15" t="s">
        <v>289</v>
      </c>
      <c r="J432" s="70" t="str">
        <f t="shared" si="86"/>
        <v/>
      </c>
      <c r="L432" s="530"/>
      <c r="M432" s="530"/>
    </row>
    <row r="433" spans="1:13" ht="15.75" customHeight="1">
      <c r="A433" s="326" t="s">
        <v>582</v>
      </c>
      <c r="B433" s="323" t="s">
        <v>499</v>
      </c>
      <c r="C433" s="293"/>
      <c r="D433" s="444">
        <v>17755</v>
      </c>
      <c r="E433" s="294">
        <v>1399.6075859999999</v>
      </c>
      <c r="F433" s="295">
        <v>1201.7362499999999</v>
      </c>
      <c r="G433" s="41" t="s">
        <v>289</v>
      </c>
      <c r="H433" s="198" t="s">
        <v>89</v>
      </c>
      <c r="I433" s="15" t="s">
        <v>289</v>
      </c>
      <c r="J433" s="70" t="str">
        <f t="shared" si="86"/>
        <v/>
      </c>
      <c r="L433" s="530"/>
      <c r="M433" s="530"/>
    </row>
    <row r="434" spans="1:13" ht="15.75" customHeight="1">
      <c r="A434" s="326" t="s">
        <v>583</v>
      </c>
      <c r="B434" s="323" t="s">
        <v>498</v>
      </c>
      <c r="C434" s="293"/>
      <c r="D434" s="444">
        <v>17216</v>
      </c>
      <c r="E434" s="294">
        <v>882.55510200000015</v>
      </c>
      <c r="F434" s="295">
        <v>703.56195000000002</v>
      </c>
      <c r="G434" s="41" t="s">
        <v>289</v>
      </c>
      <c r="H434" s="198" t="s">
        <v>89</v>
      </c>
      <c r="I434" s="15" t="s">
        <v>289</v>
      </c>
      <c r="J434" s="70" t="str">
        <f t="shared" si="86"/>
        <v/>
      </c>
      <c r="L434" s="530"/>
      <c r="M434" s="530"/>
    </row>
    <row r="435" spans="1:13" ht="15.75" customHeight="1">
      <c r="A435" s="326" t="s">
        <v>584</v>
      </c>
      <c r="B435" s="323" t="s">
        <v>499</v>
      </c>
      <c r="C435" s="293"/>
      <c r="D435" s="444">
        <v>17748</v>
      </c>
      <c r="E435" s="294">
        <v>1149.996042</v>
      </c>
      <c r="F435" s="295">
        <v>965.75895000000003</v>
      </c>
      <c r="G435" s="41" t="s">
        <v>289</v>
      </c>
      <c r="H435" s="198" t="s">
        <v>89</v>
      </c>
      <c r="I435" s="15" t="s">
        <v>289</v>
      </c>
      <c r="J435" s="70" t="str">
        <f t="shared" si="86"/>
        <v/>
      </c>
      <c r="L435" s="530"/>
      <c r="M435" s="530"/>
    </row>
    <row r="436" spans="1:13" ht="15.75" customHeight="1">
      <c r="A436" s="326" t="s">
        <v>585</v>
      </c>
      <c r="B436" s="323" t="s">
        <v>499</v>
      </c>
      <c r="C436" s="293"/>
      <c r="D436" s="444">
        <v>17749</v>
      </c>
      <c r="E436" s="294">
        <v>1203.48423</v>
      </c>
      <c r="F436" s="295">
        <v>1061.8978499999998</v>
      </c>
      <c r="G436" s="41" t="s">
        <v>289</v>
      </c>
      <c r="H436" s="198" t="s">
        <v>89</v>
      </c>
      <c r="I436" s="15" t="s">
        <v>289</v>
      </c>
      <c r="J436" s="70" t="str">
        <f t="shared" si="86"/>
        <v/>
      </c>
      <c r="L436" s="530"/>
      <c r="M436" s="530"/>
    </row>
    <row r="437" spans="1:13" ht="15.75" customHeight="1">
      <c r="A437" s="326" t="s">
        <v>586</v>
      </c>
      <c r="B437" s="323" t="s">
        <v>499</v>
      </c>
      <c r="C437" s="293"/>
      <c r="D437" s="444">
        <v>17750</v>
      </c>
      <c r="E437" s="294">
        <v>1203.48423</v>
      </c>
      <c r="F437" s="295">
        <v>1061.8978499999998</v>
      </c>
      <c r="G437" s="41" t="s">
        <v>289</v>
      </c>
      <c r="H437" s="198" t="s">
        <v>89</v>
      </c>
      <c r="I437" s="15" t="s">
        <v>289</v>
      </c>
      <c r="J437" s="70" t="str">
        <f t="shared" si="86"/>
        <v/>
      </c>
      <c r="L437" s="530"/>
      <c r="M437" s="530"/>
    </row>
    <row r="438" spans="1:13" ht="15.75" customHeight="1">
      <c r="A438" s="523" t="s">
        <v>547</v>
      </c>
      <c r="B438" s="323" t="s">
        <v>498</v>
      </c>
      <c r="C438" s="527"/>
      <c r="D438" s="444">
        <v>19083</v>
      </c>
      <c r="E438" s="294">
        <v>882.55510200000015</v>
      </c>
      <c r="F438" s="295">
        <v>703.56195000000002</v>
      </c>
      <c r="G438" s="41" t="s">
        <v>289</v>
      </c>
      <c r="H438" s="198" t="s">
        <v>89</v>
      </c>
      <c r="I438" s="15" t="s">
        <v>289</v>
      </c>
      <c r="J438" s="70" t="str">
        <f t="shared" si="86"/>
        <v/>
      </c>
      <c r="L438" s="530"/>
      <c r="M438" s="530"/>
    </row>
    <row r="439" spans="1:13" ht="15.75" customHeight="1">
      <c r="A439" s="326" t="s">
        <v>587</v>
      </c>
      <c r="B439" s="323" t="s">
        <v>499</v>
      </c>
      <c r="C439" s="293"/>
      <c r="D439" s="444">
        <v>17203</v>
      </c>
      <c r="E439" s="294">
        <v>1149.996042</v>
      </c>
      <c r="F439" s="295">
        <v>965.75895000000003</v>
      </c>
      <c r="G439" s="41" t="s">
        <v>289</v>
      </c>
      <c r="H439" s="198" t="s">
        <v>89</v>
      </c>
      <c r="I439" s="15" t="s">
        <v>289</v>
      </c>
      <c r="J439" s="70" t="str">
        <f t="shared" si="86"/>
        <v/>
      </c>
      <c r="L439" s="530"/>
      <c r="M439" s="530"/>
    </row>
    <row r="440" spans="1:13" ht="15.75" customHeight="1">
      <c r="A440" s="326" t="s">
        <v>588</v>
      </c>
      <c r="B440" s="323" t="s">
        <v>499</v>
      </c>
      <c r="C440" s="293"/>
      <c r="D440" s="444">
        <v>17204</v>
      </c>
      <c r="E440" s="294">
        <v>1149.996042</v>
      </c>
      <c r="F440" s="295">
        <v>965.75895000000003</v>
      </c>
      <c r="G440" s="41" t="s">
        <v>289</v>
      </c>
      <c r="H440" s="198" t="s">
        <v>89</v>
      </c>
      <c r="I440" s="15" t="s">
        <v>289</v>
      </c>
      <c r="J440" s="70" t="str">
        <f t="shared" si="86"/>
        <v/>
      </c>
      <c r="L440" s="530"/>
      <c r="M440" s="530"/>
    </row>
    <row r="441" spans="1:13" ht="15.75" customHeight="1" thickBot="1">
      <c r="A441" s="526" t="s">
        <v>550</v>
      </c>
      <c r="B441" s="327" t="s">
        <v>498</v>
      </c>
      <c r="C441" s="528"/>
      <c r="D441" s="446">
        <v>19086</v>
      </c>
      <c r="E441" s="202">
        <v>882.55510200000015</v>
      </c>
      <c r="F441" s="227">
        <v>703.56195000000002</v>
      </c>
      <c r="G441" s="48" t="s">
        <v>289</v>
      </c>
      <c r="H441" s="203" t="s">
        <v>89</v>
      </c>
      <c r="I441" s="227" t="s">
        <v>289</v>
      </c>
      <c r="J441" s="70" t="str">
        <f t="shared" si="86"/>
        <v/>
      </c>
      <c r="L441" s="530"/>
      <c r="M441" s="530"/>
    </row>
    <row r="442" spans="1:13" ht="15.75" customHeight="1" thickBot="1">
      <c r="A442" s="84"/>
      <c r="B442" s="85"/>
      <c r="C442" s="86"/>
      <c r="D442" s="87"/>
      <c r="E442" s="88"/>
      <c r="F442" s="89"/>
      <c r="G442" s="87"/>
      <c r="H442" s="90"/>
      <c r="I442" s="91"/>
      <c r="L442" s="530"/>
      <c r="M442" s="530"/>
    </row>
    <row r="443" spans="1:13" ht="15.75" customHeight="1" thickBot="1">
      <c r="A443" s="482" t="s">
        <v>320</v>
      </c>
      <c r="B443" s="485"/>
      <c r="C443" s="484"/>
      <c r="D443" s="207"/>
      <c r="E443" s="82"/>
      <c r="F443" s="92"/>
      <c r="G443" s="93"/>
      <c r="H443" s="83"/>
      <c r="I443" s="94"/>
      <c r="L443" s="530"/>
      <c r="M443" s="530"/>
    </row>
    <row r="444" spans="1:13" ht="15.75" customHeight="1" thickBot="1">
      <c r="A444" s="261" t="s">
        <v>457</v>
      </c>
      <c r="B444" s="33"/>
      <c r="C444" s="190"/>
      <c r="D444" s="208"/>
      <c r="E444" s="209"/>
      <c r="F444" s="210"/>
      <c r="G444" s="211"/>
      <c r="H444" s="212"/>
      <c r="I444" s="17"/>
      <c r="L444" s="530"/>
      <c r="M444" s="530"/>
    </row>
    <row r="445" spans="1:13" ht="15.75" customHeight="1">
      <c r="A445" s="262" t="s">
        <v>237</v>
      </c>
      <c r="B445" s="276" t="s">
        <v>238</v>
      </c>
      <c r="C445" s="274">
        <v>3.56</v>
      </c>
      <c r="D445" s="49">
        <v>15896</v>
      </c>
      <c r="E445" s="299">
        <v>5928.7313339999992</v>
      </c>
      <c r="F445" s="339">
        <f>E445/C445</f>
        <v>1665.3739702247187</v>
      </c>
      <c r="G445" s="49" t="s">
        <v>89</v>
      </c>
      <c r="H445" s="194" t="s">
        <v>89</v>
      </c>
      <c r="I445" s="237" t="s">
        <v>89</v>
      </c>
      <c r="J445" s="70" t="str">
        <f t="shared" si="86"/>
        <v/>
      </c>
      <c r="L445" s="530"/>
      <c r="M445" s="530"/>
    </row>
    <row r="446" spans="1:13" ht="15.75" customHeight="1">
      <c r="A446" s="157" t="s">
        <v>239</v>
      </c>
      <c r="B446" s="277" t="s">
        <v>238</v>
      </c>
      <c r="C446" s="275">
        <v>3.56</v>
      </c>
      <c r="D446" s="40">
        <v>15893</v>
      </c>
      <c r="E446" s="300">
        <v>7142.387463</v>
      </c>
      <c r="F446" s="340">
        <f t="shared" ref="F446:F453" si="94">E446/C446</f>
        <v>2006.2886132022472</v>
      </c>
      <c r="G446" s="40" t="s">
        <v>89</v>
      </c>
      <c r="H446" s="196" t="s">
        <v>89</v>
      </c>
      <c r="I446" s="18" t="s">
        <v>89</v>
      </c>
      <c r="J446" s="70" t="str">
        <f t="shared" si="86"/>
        <v/>
      </c>
      <c r="L446" s="530"/>
      <c r="M446" s="530"/>
    </row>
    <row r="447" spans="1:13" ht="15.75" customHeight="1">
      <c r="A447" s="157" t="s">
        <v>240</v>
      </c>
      <c r="B447" s="277" t="s">
        <v>238</v>
      </c>
      <c r="C447" s="275">
        <v>3.56</v>
      </c>
      <c r="D447" s="40">
        <v>15892</v>
      </c>
      <c r="E447" s="300">
        <v>7142.387463</v>
      </c>
      <c r="F447" s="340">
        <f t="shared" si="94"/>
        <v>2006.2886132022472</v>
      </c>
      <c r="G447" s="40" t="s">
        <v>89</v>
      </c>
      <c r="H447" s="196" t="s">
        <v>89</v>
      </c>
      <c r="I447" s="18" t="s">
        <v>89</v>
      </c>
      <c r="J447" s="70" t="str">
        <f t="shared" si="86"/>
        <v/>
      </c>
      <c r="L447" s="530"/>
      <c r="M447" s="530"/>
    </row>
    <row r="448" spans="1:13" ht="15.75" customHeight="1">
      <c r="A448" s="157" t="s">
        <v>241</v>
      </c>
      <c r="B448" s="277" t="s">
        <v>238</v>
      </c>
      <c r="C448" s="275">
        <v>3.56</v>
      </c>
      <c r="D448" s="40">
        <v>15894</v>
      </c>
      <c r="E448" s="300">
        <v>7142.387463</v>
      </c>
      <c r="F448" s="340">
        <f t="shared" si="94"/>
        <v>2006.2886132022472</v>
      </c>
      <c r="G448" s="40" t="s">
        <v>89</v>
      </c>
      <c r="H448" s="196" t="s">
        <v>89</v>
      </c>
      <c r="I448" s="18" t="s">
        <v>89</v>
      </c>
      <c r="J448" s="70" t="str">
        <f t="shared" si="86"/>
        <v/>
      </c>
      <c r="L448" s="530"/>
      <c r="M448" s="530"/>
    </row>
    <row r="449" spans="1:13" ht="15.75" customHeight="1">
      <c r="A449" s="157" t="s">
        <v>242</v>
      </c>
      <c r="B449" s="277" t="s">
        <v>238</v>
      </c>
      <c r="C449" s="275">
        <v>3.56</v>
      </c>
      <c r="D449" s="40">
        <v>15895</v>
      </c>
      <c r="E449" s="300">
        <v>7142.387463</v>
      </c>
      <c r="F449" s="340">
        <f t="shared" si="94"/>
        <v>2006.2886132022472</v>
      </c>
      <c r="G449" s="40" t="s">
        <v>89</v>
      </c>
      <c r="H449" s="196" t="s">
        <v>89</v>
      </c>
      <c r="I449" s="18" t="s">
        <v>89</v>
      </c>
      <c r="J449" s="70" t="str">
        <f t="shared" ref="J449:J475" si="95">IF($I$2&lt;&gt;0,E449*(1-$I$2),"")</f>
        <v/>
      </c>
      <c r="L449" s="530"/>
      <c r="M449" s="530"/>
    </row>
    <row r="450" spans="1:13" ht="15.75" customHeight="1">
      <c r="A450" s="157" t="s">
        <v>243</v>
      </c>
      <c r="B450" s="277" t="s">
        <v>238</v>
      </c>
      <c r="C450" s="275">
        <v>3.56</v>
      </c>
      <c r="D450" s="40">
        <v>15891</v>
      </c>
      <c r="E450" s="300">
        <v>5077.0348020000001</v>
      </c>
      <c r="F450" s="340">
        <f t="shared" si="94"/>
        <v>1426.1333713483145</v>
      </c>
      <c r="G450" s="40" t="s">
        <v>89</v>
      </c>
      <c r="H450" s="196" t="s">
        <v>89</v>
      </c>
      <c r="I450" s="18" t="s">
        <v>89</v>
      </c>
      <c r="J450" s="70" t="str">
        <f t="shared" si="95"/>
        <v/>
      </c>
      <c r="L450" s="530"/>
      <c r="M450" s="530"/>
    </row>
    <row r="451" spans="1:13" ht="15.75" customHeight="1">
      <c r="A451" s="157" t="s">
        <v>244</v>
      </c>
      <c r="B451" s="277" t="s">
        <v>238</v>
      </c>
      <c r="C451" s="275">
        <v>3.56</v>
      </c>
      <c r="D451" s="40">
        <v>15886</v>
      </c>
      <c r="E451" s="300">
        <v>5077.0348020000001</v>
      </c>
      <c r="F451" s="340">
        <f t="shared" si="94"/>
        <v>1426.1333713483145</v>
      </c>
      <c r="G451" s="40" t="s">
        <v>89</v>
      </c>
      <c r="H451" s="196" t="s">
        <v>89</v>
      </c>
      <c r="I451" s="18" t="s">
        <v>89</v>
      </c>
      <c r="J451" s="70" t="str">
        <f t="shared" si="95"/>
        <v/>
      </c>
      <c r="L451" s="530"/>
      <c r="M451" s="530"/>
    </row>
    <row r="452" spans="1:13" ht="15.75" customHeight="1">
      <c r="A452" s="254" t="s">
        <v>245</v>
      </c>
      <c r="B452" s="277" t="s">
        <v>238</v>
      </c>
      <c r="C452" s="275">
        <v>3.56</v>
      </c>
      <c r="D452" s="42">
        <v>15889</v>
      </c>
      <c r="E452" s="300">
        <v>5077.0348020000001</v>
      </c>
      <c r="F452" s="340">
        <f t="shared" si="94"/>
        <v>1426.1333713483145</v>
      </c>
      <c r="G452" s="42" t="s">
        <v>89</v>
      </c>
      <c r="H452" s="196" t="s">
        <v>89</v>
      </c>
      <c r="I452" s="18" t="s">
        <v>89</v>
      </c>
      <c r="J452" s="70" t="str">
        <f t="shared" si="95"/>
        <v/>
      </c>
      <c r="L452" s="530"/>
      <c r="M452" s="530"/>
    </row>
    <row r="453" spans="1:13" ht="15.75" customHeight="1">
      <c r="A453" s="254" t="s">
        <v>246</v>
      </c>
      <c r="B453" s="277" t="s">
        <v>238</v>
      </c>
      <c r="C453" s="275">
        <v>3.56</v>
      </c>
      <c r="D453" s="42">
        <v>15885</v>
      </c>
      <c r="E453" s="300">
        <v>5077.0348020000001</v>
      </c>
      <c r="F453" s="340">
        <f t="shared" si="94"/>
        <v>1426.1333713483145</v>
      </c>
      <c r="G453" s="42" t="s">
        <v>89</v>
      </c>
      <c r="H453" s="196" t="s">
        <v>89</v>
      </c>
      <c r="I453" s="18" t="s">
        <v>89</v>
      </c>
      <c r="J453" s="70" t="str">
        <f t="shared" si="95"/>
        <v/>
      </c>
      <c r="L453" s="530"/>
      <c r="M453" s="530"/>
    </row>
    <row r="454" spans="1:13" ht="15.75" customHeight="1" thickBot="1">
      <c r="A454" s="153" t="s">
        <v>247</v>
      </c>
      <c r="B454" s="278" t="s">
        <v>238</v>
      </c>
      <c r="C454" s="142">
        <v>3.56</v>
      </c>
      <c r="D454" s="46">
        <v>15900</v>
      </c>
      <c r="E454" s="300">
        <v>5077.0348020000001</v>
      </c>
      <c r="F454" s="341">
        <f>E454/C454</f>
        <v>1426.1333713483145</v>
      </c>
      <c r="G454" s="46" t="s">
        <v>89</v>
      </c>
      <c r="H454" s="201" t="s">
        <v>89</v>
      </c>
      <c r="I454" s="19" t="s">
        <v>89</v>
      </c>
      <c r="J454" s="70" t="str">
        <f t="shared" si="95"/>
        <v/>
      </c>
      <c r="L454" s="530"/>
      <c r="M454" s="530"/>
    </row>
    <row r="455" spans="1:13" ht="15.75" customHeight="1" thickBot="1">
      <c r="A455" s="261" t="s">
        <v>458</v>
      </c>
      <c r="B455" s="33"/>
      <c r="C455" s="190"/>
      <c r="D455" s="208"/>
      <c r="E455" s="212"/>
      <c r="F455" s="342"/>
      <c r="G455" s="208"/>
      <c r="H455" s="212"/>
      <c r="I455" s="263"/>
      <c r="L455" s="530"/>
      <c r="M455" s="530"/>
    </row>
    <row r="456" spans="1:13" ht="15.75" customHeight="1">
      <c r="A456" s="262" t="s">
        <v>248</v>
      </c>
      <c r="B456" s="276" t="s">
        <v>238</v>
      </c>
      <c r="C456" s="274">
        <v>3.56</v>
      </c>
      <c r="D456" s="49">
        <v>15899</v>
      </c>
      <c r="E456" s="299">
        <v>5077.0348020000001</v>
      </c>
      <c r="F456" s="339">
        <f>E456/C456</f>
        <v>1426.1333713483145</v>
      </c>
      <c r="G456" s="49" t="s">
        <v>89</v>
      </c>
      <c r="H456" s="194" t="s">
        <v>89</v>
      </c>
      <c r="I456" s="237" t="s">
        <v>89</v>
      </c>
      <c r="J456" s="70" t="str">
        <f t="shared" si="95"/>
        <v/>
      </c>
      <c r="L456" s="530"/>
      <c r="M456" s="530"/>
    </row>
    <row r="457" spans="1:13" ht="15.75" customHeight="1">
      <c r="A457" s="254" t="s">
        <v>249</v>
      </c>
      <c r="B457" s="277" t="s">
        <v>238</v>
      </c>
      <c r="C457" s="275">
        <v>3.56</v>
      </c>
      <c r="D457" s="42">
        <v>15901</v>
      </c>
      <c r="E457" s="299">
        <v>5077.0348020000001</v>
      </c>
      <c r="F457" s="340">
        <f t="shared" ref="F457:F458" si="96">E457/C457</f>
        <v>1426.1333713483145</v>
      </c>
      <c r="G457" s="42" t="s">
        <v>89</v>
      </c>
      <c r="H457" s="196" t="s">
        <v>89</v>
      </c>
      <c r="I457" s="18" t="s">
        <v>89</v>
      </c>
      <c r="J457" s="70" t="str">
        <f t="shared" si="95"/>
        <v/>
      </c>
      <c r="L457" s="530"/>
      <c r="M457" s="530"/>
    </row>
    <row r="458" spans="1:13" ht="15.75" customHeight="1">
      <c r="A458" s="254" t="s">
        <v>250</v>
      </c>
      <c r="B458" s="277" t="s">
        <v>238</v>
      </c>
      <c r="C458" s="275">
        <v>3.56</v>
      </c>
      <c r="D458" s="42">
        <v>15887</v>
      </c>
      <c r="E458" s="299">
        <v>5077.0348020000001</v>
      </c>
      <c r="F458" s="340">
        <f t="shared" si="96"/>
        <v>1426.1333713483145</v>
      </c>
      <c r="G458" s="42" t="s">
        <v>89</v>
      </c>
      <c r="H458" s="196" t="s">
        <v>89</v>
      </c>
      <c r="I458" s="18" t="s">
        <v>89</v>
      </c>
      <c r="J458" s="70" t="str">
        <f t="shared" si="95"/>
        <v/>
      </c>
      <c r="L458" s="530"/>
      <c r="M458" s="530"/>
    </row>
    <row r="459" spans="1:13" ht="15.75" customHeight="1">
      <c r="A459" s="254" t="s">
        <v>251</v>
      </c>
      <c r="B459" s="277" t="s">
        <v>238</v>
      </c>
      <c r="C459" s="275">
        <v>3.56</v>
      </c>
      <c r="D459" s="42">
        <v>15898</v>
      </c>
      <c r="E459" s="300">
        <v>7015.524453</v>
      </c>
      <c r="F459" s="343">
        <f>E459/C459</f>
        <v>1970.6529362359549</v>
      </c>
      <c r="G459" s="42" t="s">
        <v>89</v>
      </c>
      <c r="H459" s="196" t="s">
        <v>89</v>
      </c>
      <c r="I459" s="20" t="s">
        <v>89</v>
      </c>
      <c r="J459" s="70" t="str">
        <f t="shared" si="95"/>
        <v/>
      </c>
      <c r="L459" s="530"/>
      <c r="M459" s="530"/>
    </row>
    <row r="460" spans="1:13" ht="15.75" customHeight="1" thickBot="1">
      <c r="A460" s="153" t="s">
        <v>252</v>
      </c>
      <c r="B460" s="280" t="s">
        <v>238</v>
      </c>
      <c r="C460" s="279">
        <v>3.56</v>
      </c>
      <c r="D460" s="46">
        <v>15897</v>
      </c>
      <c r="E460" s="305">
        <v>7015.524453</v>
      </c>
      <c r="F460" s="341">
        <f>E460/C460</f>
        <v>1970.6529362359549</v>
      </c>
      <c r="G460" s="46" t="s">
        <v>89</v>
      </c>
      <c r="H460" s="201" t="s">
        <v>89</v>
      </c>
      <c r="I460" s="19" t="s">
        <v>89</v>
      </c>
      <c r="J460" s="70" t="str">
        <f t="shared" si="95"/>
        <v/>
      </c>
      <c r="L460" s="530"/>
      <c r="M460" s="530"/>
    </row>
    <row r="461" spans="1:13" ht="15.75" customHeight="1" thickBot="1">
      <c r="A461" s="84"/>
      <c r="B461" s="97"/>
      <c r="C461" s="86"/>
      <c r="D461" s="87"/>
      <c r="E461" s="88"/>
      <c r="F461" s="89"/>
      <c r="G461" s="87"/>
      <c r="H461" s="90"/>
      <c r="I461" s="91"/>
      <c r="L461" s="530"/>
      <c r="M461" s="530"/>
    </row>
    <row r="462" spans="1:13" ht="15.75" customHeight="1" thickBot="1">
      <c r="A462" s="475" t="s">
        <v>371</v>
      </c>
      <c r="B462" s="480"/>
      <c r="C462" s="481"/>
      <c r="D462" s="47"/>
      <c r="E462" s="61"/>
      <c r="F462" s="10"/>
      <c r="G462" s="47"/>
      <c r="H462" s="59"/>
      <c r="I462" s="13"/>
      <c r="L462" s="530"/>
      <c r="M462" s="530"/>
    </row>
    <row r="463" spans="1:13" ht="15.75" customHeight="1" thickBot="1">
      <c r="A463" s="265" t="s">
        <v>263</v>
      </c>
      <c r="B463" s="264" t="s">
        <v>459</v>
      </c>
      <c r="C463" s="191" t="s">
        <v>373</v>
      </c>
      <c r="D463" s="54"/>
      <c r="E463" s="213" t="s">
        <v>264</v>
      </c>
      <c r="F463" s="213" t="s">
        <v>372</v>
      </c>
      <c r="G463" s="54"/>
      <c r="H463" s="213" t="s">
        <v>264</v>
      </c>
      <c r="I463" s="229" t="s">
        <v>372</v>
      </c>
      <c r="L463" s="530"/>
      <c r="M463" s="530"/>
    </row>
    <row r="464" spans="1:13" ht="15.75" customHeight="1">
      <c r="A464" s="332" t="s">
        <v>118</v>
      </c>
      <c r="B464" s="316" t="s">
        <v>119</v>
      </c>
      <c r="C464" s="296">
        <v>2.7</v>
      </c>
      <c r="D464" s="51" t="s">
        <v>89</v>
      </c>
      <c r="E464" s="333" t="s">
        <v>89</v>
      </c>
      <c r="F464" s="334" t="s">
        <v>89</v>
      </c>
      <c r="G464" s="51">
        <v>11009</v>
      </c>
      <c r="H464" s="301">
        <v>316.47177899999997</v>
      </c>
      <c r="I464" s="302">
        <f t="shared" ref="I464:I469" si="97">H464/C464</f>
        <v>117.21176999999999</v>
      </c>
      <c r="K464" s="70" t="str">
        <f t="shared" ref="K464:K480" si="98">IF($I$2&lt;&gt;0,H464*(1-$I$2),"")</f>
        <v/>
      </c>
      <c r="L464" s="530"/>
      <c r="M464" s="530"/>
    </row>
    <row r="465" spans="1:13" ht="15.75" customHeight="1">
      <c r="A465" s="164" t="s">
        <v>120</v>
      </c>
      <c r="B465" s="318" t="s">
        <v>119</v>
      </c>
      <c r="C465" s="297">
        <v>2.7</v>
      </c>
      <c r="D465" s="41" t="s">
        <v>89</v>
      </c>
      <c r="E465" s="283" t="s">
        <v>89</v>
      </c>
      <c r="F465" s="289" t="s">
        <v>89</v>
      </c>
      <c r="G465" s="41">
        <v>11014</v>
      </c>
      <c r="H465" s="300">
        <v>303.09973199999996</v>
      </c>
      <c r="I465" s="15">
        <f t="shared" si="97"/>
        <v>112.25915999999998</v>
      </c>
      <c r="K465" s="70" t="str">
        <f t="shared" si="98"/>
        <v/>
      </c>
      <c r="L465" s="530"/>
      <c r="M465" s="530"/>
    </row>
    <row r="466" spans="1:13" ht="15.75" customHeight="1">
      <c r="A466" s="164" t="s">
        <v>121</v>
      </c>
      <c r="B466" s="318" t="s">
        <v>119</v>
      </c>
      <c r="C466" s="297">
        <v>2.7</v>
      </c>
      <c r="D466" s="41" t="s">
        <v>89</v>
      </c>
      <c r="E466" s="283" t="s">
        <v>89</v>
      </c>
      <c r="F466" s="289" t="s">
        <v>89</v>
      </c>
      <c r="G466" s="41">
        <v>11013</v>
      </c>
      <c r="H466" s="300">
        <v>303.09973199999996</v>
      </c>
      <c r="I466" s="15">
        <f t="shared" si="97"/>
        <v>112.25915999999998</v>
      </c>
      <c r="K466" s="70" t="str">
        <f t="shared" si="98"/>
        <v/>
      </c>
      <c r="L466" s="530"/>
      <c r="M466" s="530"/>
    </row>
    <row r="467" spans="1:13" ht="15.75" customHeight="1">
      <c r="A467" s="164" t="s">
        <v>122</v>
      </c>
      <c r="B467" s="318" t="s">
        <v>119</v>
      </c>
      <c r="C467" s="297">
        <v>2.7</v>
      </c>
      <c r="D467" s="41" t="s">
        <v>89</v>
      </c>
      <c r="E467" s="283" t="s">
        <v>89</v>
      </c>
      <c r="F467" s="289" t="s">
        <v>89</v>
      </c>
      <c r="G467" s="41">
        <v>12806</v>
      </c>
      <c r="H467" s="300">
        <v>329.84382600000004</v>
      </c>
      <c r="I467" s="15">
        <f t="shared" si="97"/>
        <v>122.16438000000001</v>
      </c>
      <c r="K467" s="70" t="str">
        <f t="shared" si="98"/>
        <v/>
      </c>
      <c r="L467" s="530"/>
      <c r="M467" s="530"/>
    </row>
    <row r="468" spans="1:13" ht="15.75" customHeight="1">
      <c r="A468" s="164" t="s">
        <v>123</v>
      </c>
      <c r="B468" s="318" t="s">
        <v>119</v>
      </c>
      <c r="C468" s="297">
        <v>2.7</v>
      </c>
      <c r="D468" s="41" t="s">
        <v>89</v>
      </c>
      <c r="E468" s="283" t="s">
        <v>89</v>
      </c>
      <c r="F468" s="289" t="s">
        <v>89</v>
      </c>
      <c r="G468" s="41">
        <v>12808</v>
      </c>
      <c r="H468" s="300">
        <v>316.47177899999997</v>
      </c>
      <c r="I468" s="15">
        <f t="shared" si="97"/>
        <v>117.21176999999999</v>
      </c>
      <c r="K468" s="70" t="str">
        <f t="shared" si="98"/>
        <v/>
      </c>
      <c r="L468" s="530"/>
      <c r="M468" s="530"/>
    </row>
    <row r="469" spans="1:13" ht="15.75" customHeight="1">
      <c r="A469" s="164" t="s">
        <v>124</v>
      </c>
      <c r="B469" s="318" t="s">
        <v>119</v>
      </c>
      <c r="C469" s="297">
        <v>2.7</v>
      </c>
      <c r="D469" s="41" t="s">
        <v>89</v>
      </c>
      <c r="E469" s="283" t="s">
        <v>89</v>
      </c>
      <c r="F469" s="289" t="s">
        <v>89</v>
      </c>
      <c r="G469" s="41">
        <v>12809</v>
      </c>
      <c r="H469" s="300">
        <v>316.47177899999997</v>
      </c>
      <c r="I469" s="15">
        <f t="shared" si="97"/>
        <v>117.21176999999999</v>
      </c>
      <c r="K469" s="70" t="str">
        <f t="shared" si="98"/>
        <v/>
      </c>
      <c r="L469" s="530"/>
      <c r="M469" s="530"/>
    </row>
    <row r="470" spans="1:13" ht="15.75" customHeight="1">
      <c r="A470" s="164" t="s">
        <v>125</v>
      </c>
      <c r="B470" s="318" t="s">
        <v>126</v>
      </c>
      <c r="C470" s="297">
        <v>2.7</v>
      </c>
      <c r="D470" s="41">
        <v>11002</v>
      </c>
      <c r="E470" s="300">
        <v>396.70406099999991</v>
      </c>
      <c r="F470" s="15">
        <f t="shared" ref="F470:F475" si="99">E470/C470</f>
        <v>146.92742999999996</v>
      </c>
      <c r="G470" s="41" t="s">
        <v>89</v>
      </c>
      <c r="H470" s="300" t="s">
        <v>89</v>
      </c>
      <c r="I470" s="15" t="s">
        <v>89</v>
      </c>
      <c r="J470" s="70" t="str">
        <f t="shared" si="95"/>
        <v/>
      </c>
      <c r="L470" s="530"/>
      <c r="M470" s="530"/>
    </row>
    <row r="471" spans="1:13" ht="15.75" customHeight="1">
      <c r="A471" s="164" t="s">
        <v>127</v>
      </c>
      <c r="B471" s="318" t="s">
        <v>126</v>
      </c>
      <c r="C471" s="297">
        <v>2.7</v>
      </c>
      <c r="D471" s="41">
        <v>11004</v>
      </c>
      <c r="E471" s="300">
        <v>369.95996700000001</v>
      </c>
      <c r="F471" s="15">
        <f t="shared" si="99"/>
        <v>137.02221</v>
      </c>
      <c r="G471" s="41" t="s">
        <v>89</v>
      </c>
      <c r="H471" s="300" t="s">
        <v>89</v>
      </c>
      <c r="I471" s="15" t="s">
        <v>89</v>
      </c>
      <c r="J471" s="70" t="str">
        <f t="shared" si="95"/>
        <v/>
      </c>
      <c r="L471" s="530"/>
      <c r="M471" s="530"/>
    </row>
    <row r="472" spans="1:13" ht="15.75" customHeight="1">
      <c r="A472" s="164" t="s">
        <v>128</v>
      </c>
      <c r="B472" s="318" t="s">
        <v>126</v>
      </c>
      <c r="C472" s="297">
        <v>2.7</v>
      </c>
      <c r="D472" s="41">
        <v>11539</v>
      </c>
      <c r="E472" s="300">
        <v>369.95996700000001</v>
      </c>
      <c r="F472" s="15">
        <f t="shared" si="99"/>
        <v>137.02221</v>
      </c>
      <c r="G472" s="41" t="s">
        <v>89</v>
      </c>
      <c r="H472" s="300" t="s">
        <v>89</v>
      </c>
      <c r="I472" s="15" t="s">
        <v>89</v>
      </c>
      <c r="J472" s="70" t="str">
        <f t="shared" si="95"/>
        <v/>
      </c>
      <c r="L472" s="530"/>
      <c r="M472" s="530"/>
    </row>
    <row r="473" spans="1:13" ht="15.75" customHeight="1">
      <c r="A473" s="164" t="s">
        <v>129</v>
      </c>
      <c r="B473" s="318" t="s">
        <v>186</v>
      </c>
      <c r="C473" s="297">
        <v>2.66</v>
      </c>
      <c r="D473" s="41">
        <v>11015</v>
      </c>
      <c r="E473" s="300">
        <v>312.01443</v>
      </c>
      <c r="F473" s="15">
        <f t="shared" si="99"/>
        <v>117.29865789473683</v>
      </c>
      <c r="G473" s="41" t="s">
        <v>89</v>
      </c>
      <c r="H473" s="300" t="s">
        <v>89</v>
      </c>
      <c r="I473" s="15" t="s">
        <v>89</v>
      </c>
      <c r="J473" s="70" t="str">
        <f t="shared" si="95"/>
        <v/>
      </c>
      <c r="L473" s="530"/>
      <c r="M473" s="530"/>
    </row>
    <row r="474" spans="1:13" ht="15.75" customHeight="1">
      <c r="A474" s="164" t="s">
        <v>130</v>
      </c>
      <c r="B474" s="318" t="s">
        <v>186</v>
      </c>
      <c r="C474" s="297">
        <v>2.66</v>
      </c>
      <c r="D474" s="41">
        <v>11017</v>
      </c>
      <c r="E474" s="300">
        <v>312.01443</v>
      </c>
      <c r="F474" s="15">
        <f t="shared" si="99"/>
        <v>117.29865789473683</v>
      </c>
      <c r="G474" s="41" t="s">
        <v>89</v>
      </c>
      <c r="H474" s="300" t="s">
        <v>89</v>
      </c>
      <c r="I474" s="15" t="s">
        <v>89</v>
      </c>
      <c r="J474" s="70" t="str">
        <f t="shared" si="95"/>
        <v/>
      </c>
      <c r="L474" s="530"/>
      <c r="M474" s="530"/>
    </row>
    <row r="475" spans="1:13" ht="15.75" customHeight="1">
      <c r="A475" s="164" t="s">
        <v>131</v>
      </c>
      <c r="B475" s="318" t="s">
        <v>186</v>
      </c>
      <c r="C475" s="297">
        <v>2.66</v>
      </c>
      <c r="D475" s="41">
        <v>11016</v>
      </c>
      <c r="E475" s="300">
        <v>312.01443</v>
      </c>
      <c r="F475" s="15">
        <f t="shared" si="99"/>
        <v>117.29865789473683</v>
      </c>
      <c r="G475" s="41" t="s">
        <v>89</v>
      </c>
      <c r="H475" s="300" t="s">
        <v>89</v>
      </c>
      <c r="I475" s="15" t="s">
        <v>89</v>
      </c>
      <c r="J475" s="70" t="str">
        <f t="shared" si="95"/>
        <v/>
      </c>
      <c r="L475" s="530"/>
      <c r="M475" s="530"/>
    </row>
    <row r="476" spans="1:13" ht="15.75" customHeight="1">
      <c r="A476" s="313" t="s">
        <v>132</v>
      </c>
      <c r="B476" s="317" t="s">
        <v>321</v>
      </c>
      <c r="C476" s="308">
        <v>2.7</v>
      </c>
      <c r="D476" s="44" t="s">
        <v>89</v>
      </c>
      <c r="E476" s="285" t="s">
        <v>89</v>
      </c>
      <c r="F476" s="284" t="s">
        <v>89</v>
      </c>
      <c r="G476" s="44">
        <v>15086</v>
      </c>
      <c r="H476" s="299">
        <v>490.30838999999992</v>
      </c>
      <c r="I476" s="298">
        <f t="shared" ref="I476:I515" si="100">H476/C476</f>
        <v>181.59569999999997</v>
      </c>
      <c r="K476" s="70" t="str">
        <f t="shared" si="98"/>
        <v/>
      </c>
      <c r="L476" s="530"/>
      <c r="M476" s="530"/>
    </row>
    <row r="477" spans="1:13" ht="15.75" customHeight="1">
      <c r="A477" s="313" t="s">
        <v>134</v>
      </c>
      <c r="B477" s="317" t="s">
        <v>321</v>
      </c>
      <c r="C477" s="308">
        <v>2.7</v>
      </c>
      <c r="D477" s="44" t="s">
        <v>89</v>
      </c>
      <c r="E477" s="285" t="s">
        <v>89</v>
      </c>
      <c r="F477" s="284" t="s">
        <v>89</v>
      </c>
      <c r="G477" s="44">
        <v>15088</v>
      </c>
      <c r="H477" s="299">
        <v>490.30838999999992</v>
      </c>
      <c r="I477" s="298">
        <f t="shared" si="100"/>
        <v>181.59569999999997</v>
      </c>
      <c r="K477" s="70" t="str">
        <f t="shared" si="98"/>
        <v/>
      </c>
      <c r="L477" s="530"/>
      <c r="M477" s="530"/>
    </row>
    <row r="478" spans="1:13" ht="15.75" customHeight="1">
      <c r="A478" s="313" t="s">
        <v>135</v>
      </c>
      <c r="B478" s="317" t="s">
        <v>321</v>
      </c>
      <c r="C478" s="308">
        <v>2.7</v>
      </c>
      <c r="D478" s="44" t="s">
        <v>89</v>
      </c>
      <c r="E478" s="285" t="s">
        <v>89</v>
      </c>
      <c r="F478" s="284" t="s">
        <v>89</v>
      </c>
      <c r="G478" s="44">
        <v>15087</v>
      </c>
      <c r="H478" s="299">
        <v>490.30838999999992</v>
      </c>
      <c r="I478" s="298">
        <f t="shared" si="100"/>
        <v>181.59569999999997</v>
      </c>
      <c r="K478" s="70" t="str">
        <f t="shared" si="98"/>
        <v/>
      </c>
      <c r="L478" s="530"/>
      <c r="M478" s="530"/>
    </row>
    <row r="479" spans="1:13" ht="15.75" customHeight="1">
      <c r="A479" s="313" t="s">
        <v>136</v>
      </c>
      <c r="B479" s="317" t="s">
        <v>321</v>
      </c>
      <c r="C479" s="308">
        <v>2.7</v>
      </c>
      <c r="D479" s="44" t="s">
        <v>89</v>
      </c>
      <c r="E479" s="285" t="s">
        <v>89</v>
      </c>
      <c r="F479" s="284" t="s">
        <v>89</v>
      </c>
      <c r="G479" s="44">
        <v>15089</v>
      </c>
      <c r="H479" s="299">
        <v>490.30838999999992</v>
      </c>
      <c r="I479" s="298">
        <f t="shared" si="100"/>
        <v>181.59569999999997</v>
      </c>
      <c r="K479" s="70" t="str">
        <f t="shared" si="98"/>
        <v/>
      </c>
      <c r="L479" s="530"/>
      <c r="M479" s="530"/>
    </row>
    <row r="480" spans="1:13" ht="15.75" customHeight="1">
      <c r="A480" s="313" t="s">
        <v>137</v>
      </c>
      <c r="B480" s="317" t="s">
        <v>138</v>
      </c>
      <c r="C480" s="308">
        <v>2.7</v>
      </c>
      <c r="D480" s="44" t="s">
        <v>89</v>
      </c>
      <c r="E480" s="285" t="s">
        <v>89</v>
      </c>
      <c r="F480" s="284" t="s">
        <v>89</v>
      </c>
      <c r="G480" s="44">
        <v>15090</v>
      </c>
      <c r="H480" s="299">
        <v>490.30838999999992</v>
      </c>
      <c r="I480" s="298">
        <f t="shared" si="100"/>
        <v>181.59569999999997</v>
      </c>
      <c r="K480" s="70" t="str">
        <f t="shared" si="98"/>
        <v/>
      </c>
      <c r="L480" s="530"/>
      <c r="M480" s="530"/>
    </row>
    <row r="481" spans="1:13" ht="15.75" customHeight="1">
      <c r="A481" s="313" t="s">
        <v>139</v>
      </c>
      <c r="B481" s="317" t="s">
        <v>138</v>
      </c>
      <c r="C481" s="308">
        <v>2.7</v>
      </c>
      <c r="D481" s="44" t="s">
        <v>89</v>
      </c>
      <c r="E481" s="285" t="s">
        <v>89</v>
      </c>
      <c r="F481" s="284" t="s">
        <v>89</v>
      </c>
      <c r="G481" s="44">
        <v>15091</v>
      </c>
      <c r="H481" s="299">
        <v>490.30838999999992</v>
      </c>
      <c r="I481" s="298">
        <f t="shared" si="100"/>
        <v>181.59569999999997</v>
      </c>
      <c r="K481" s="70" t="str">
        <f t="shared" ref="K481:K539" si="101">IF($I$2&lt;&gt;0,H481*(1-$I$2),"")</f>
        <v/>
      </c>
      <c r="L481" s="530"/>
      <c r="M481" s="530"/>
    </row>
    <row r="482" spans="1:13" ht="15.75" customHeight="1">
      <c r="A482" s="313" t="s">
        <v>140</v>
      </c>
      <c r="B482" s="317" t="s">
        <v>138</v>
      </c>
      <c r="C482" s="308">
        <v>2.7</v>
      </c>
      <c r="D482" s="44" t="s">
        <v>89</v>
      </c>
      <c r="E482" s="285" t="s">
        <v>89</v>
      </c>
      <c r="F482" s="284"/>
      <c r="G482" s="44">
        <v>15092</v>
      </c>
      <c r="H482" s="299">
        <v>490.30838999999992</v>
      </c>
      <c r="I482" s="298">
        <f t="shared" si="100"/>
        <v>181.59569999999997</v>
      </c>
      <c r="K482" s="70" t="str">
        <f t="shared" si="101"/>
        <v/>
      </c>
      <c r="L482" s="530"/>
      <c r="M482" s="530"/>
    </row>
    <row r="483" spans="1:13" ht="15.75" customHeight="1">
      <c r="A483" s="313" t="s">
        <v>141</v>
      </c>
      <c r="B483" s="317" t="s">
        <v>138</v>
      </c>
      <c r="C483" s="308">
        <v>2.7</v>
      </c>
      <c r="D483" s="44" t="s">
        <v>89</v>
      </c>
      <c r="E483" s="285" t="s">
        <v>89</v>
      </c>
      <c r="F483" s="284" t="s">
        <v>89</v>
      </c>
      <c r="G483" s="44">
        <v>15093</v>
      </c>
      <c r="H483" s="299">
        <v>490.30838999999992</v>
      </c>
      <c r="I483" s="298">
        <f t="shared" si="100"/>
        <v>181.59569999999997</v>
      </c>
      <c r="K483" s="70" t="str">
        <f t="shared" si="101"/>
        <v/>
      </c>
      <c r="L483" s="530"/>
      <c r="M483" s="530"/>
    </row>
    <row r="484" spans="1:13" ht="15.75" customHeight="1">
      <c r="A484" s="313" t="s">
        <v>142</v>
      </c>
      <c r="B484" s="317" t="s">
        <v>133</v>
      </c>
      <c r="C484" s="308">
        <v>2.7</v>
      </c>
      <c r="D484" s="44" t="s">
        <v>89</v>
      </c>
      <c r="E484" s="285" t="s">
        <v>89</v>
      </c>
      <c r="F484" s="284" t="s">
        <v>89</v>
      </c>
      <c r="G484" s="44">
        <v>15097</v>
      </c>
      <c r="H484" s="299">
        <v>490.30838999999992</v>
      </c>
      <c r="I484" s="298">
        <f t="shared" si="100"/>
        <v>181.59569999999997</v>
      </c>
      <c r="K484" s="70" t="str">
        <f t="shared" si="101"/>
        <v/>
      </c>
      <c r="L484" s="530"/>
      <c r="M484" s="530"/>
    </row>
    <row r="485" spans="1:13" ht="15.75" customHeight="1">
      <c r="A485" s="313" t="s">
        <v>143</v>
      </c>
      <c r="B485" s="317" t="s">
        <v>133</v>
      </c>
      <c r="C485" s="308">
        <v>2.7</v>
      </c>
      <c r="D485" s="44" t="s">
        <v>89</v>
      </c>
      <c r="E485" s="285" t="s">
        <v>89</v>
      </c>
      <c r="F485" s="284" t="s">
        <v>89</v>
      </c>
      <c r="G485" s="44">
        <v>15094</v>
      </c>
      <c r="H485" s="299">
        <v>490.30838999999992</v>
      </c>
      <c r="I485" s="298">
        <f t="shared" si="100"/>
        <v>181.59569999999997</v>
      </c>
      <c r="K485" s="70" t="str">
        <f t="shared" si="101"/>
        <v/>
      </c>
      <c r="L485" s="530"/>
      <c r="M485" s="530"/>
    </row>
    <row r="486" spans="1:13" ht="15.75" customHeight="1">
      <c r="A486" s="313" t="s">
        <v>144</v>
      </c>
      <c r="B486" s="317" t="s">
        <v>133</v>
      </c>
      <c r="C486" s="308">
        <v>2.7</v>
      </c>
      <c r="D486" s="44" t="s">
        <v>89</v>
      </c>
      <c r="E486" s="285" t="s">
        <v>89</v>
      </c>
      <c r="F486" s="284" t="s">
        <v>89</v>
      </c>
      <c r="G486" s="44">
        <v>15095</v>
      </c>
      <c r="H486" s="299">
        <v>490.30838999999992</v>
      </c>
      <c r="I486" s="298">
        <f t="shared" si="100"/>
        <v>181.59569999999997</v>
      </c>
      <c r="K486" s="70" t="str">
        <f t="shared" si="101"/>
        <v/>
      </c>
      <c r="L486" s="530"/>
      <c r="M486" s="530"/>
    </row>
    <row r="487" spans="1:13" ht="15.75" customHeight="1">
      <c r="A487" s="313" t="s">
        <v>145</v>
      </c>
      <c r="B487" s="317" t="s">
        <v>133</v>
      </c>
      <c r="C487" s="308">
        <v>2.7</v>
      </c>
      <c r="D487" s="44" t="s">
        <v>89</v>
      </c>
      <c r="E487" s="285" t="s">
        <v>89</v>
      </c>
      <c r="F487" s="284" t="s">
        <v>89</v>
      </c>
      <c r="G487" s="44">
        <v>15096</v>
      </c>
      <c r="H487" s="299">
        <v>490.30838999999992</v>
      </c>
      <c r="I487" s="298">
        <f t="shared" si="100"/>
        <v>181.59569999999997</v>
      </c>
      <c r="K487" s="70" t="str">
        <f t="shared" si="101"/>
        <v/>
      </c>
      <c r="L487" s="530"/>
      <c r="M487" s="530"/>
    </row>
    <row r="488" spans="1:13" ht="15.75" customHeight="1">
      <c r="A488" s="313" t="s">
        <v>146</v>
      </c>
      <c r="B488" s="317" t="s">
        <v>138</v>
      </c>
      <c r="C488" s="308">
        <v>2.7</v>
      </c>
      <c r="D488" s="44" t="s">
        <v>89</v>
      </c>
      <c r="E488" s="285" t="s">
        <v>89</v>
      </c>
      <c r="F488" s="284" t="s">
        <v>89</v>
      </c>
      <c r="G488" s="44">
        <v>15101</v>
      </c>
      <c r="H488" s="299">
        <v>490.30838999999992</v>
      </c>
      <c r="I488" s="298">
        <f t="shared" si="100"/>
        <v>181.59569999999997</v>
      </c>
      <c r="K488" s="70" t="str">
        <f t="shared" si="101"/>
        <v/>
      </c>
      <c r="L488" s="530"/>
      <c r="M488" s="530"/>
    </row>
    <row r="489" spans="1:13" ht="15.75" customHeight="1">
      <c r="A489" s="313" t="s">
        <v>147</v>
      </c>
      <c r="B489" s="317" t="s">
        <v>138</v>
      </c>
      <c r="C489" s="308">
        <v>2.7</v>
      </c>
      <c r="D489" s="44" t="s">
        <v>89</v>
      </c>
      <c r="E489" s="285" t="s">
        <v>89</v>
      </c>
      <c r="F489" s="284" t="s">
        <v>89</v>
      </c>
      <c r="G489" s="44">
        <v>15099</v>
      </c>
      <c r="H489" s="299">
        <v>490.30838999999992</v>
      </c>
      <c r="I489" s="298">
        <f t="shared" si="100"/>
        <v>181.59569999999997</v>
      </c>
      <c r="K489" s="70" t="str">
        <f t="shared" si="101"/>
        <v/>
      </c>
      <c r="L489" s="530"/>
      <c r="M489" s="530"/>
    </row>
    <row r="490" spans="1:13" ht="15.75" customHeight="1">
      <c r="A490" s="313" t="s">
        <v>148</v>
      </c>
      <c r="B490" s="317" t="s">
        <v>138</v>
      </c>
      <c r="C490" s="308">
        <v>2.7</v>
      </c>
      <c r="D490" s="44" t="s">
        <v>89</v>
      </c>
      <c r="E490" s="285" t="s">
        <v>89</v>
      </c>
      <c r="F490" s="284" t="s">
        <v>89</v>
      </c>
      <c r="G490" s="44">
        <v>15100</v>
      </c>
      <c r="H490" s="299">
        <v>490.30838999999992</v>
      </c>
      <c r="I490" s="298">
        <f t="shared" si="100"/>
        <v>181.59569999999997</v>
      </c>
      <c r="K490" s="70" t="str">
        <f t="shared" si="101"/>
        <v/>
      </c>
      <c r="L490" s="530"/>
      <c r="M490" s="530"/>
    </row>
    <row r="491" spans="1:13" ht="15.75" customHeight="1">
      <c r="A491" s="313" t="s">
        <v>149</v>
      </c>
      <c r="B491" s="317" t="s">
        <v>138</v>
      </c>
      <c r="C491" s="308">
        <v>2.7</v>
      </c>
      <c r="D491" s="44" t="s">
        <v>89</v>
      </c>
      <c r="E491" s="285" t="s">
        <v>89</v>
      </c>
      <c r="F491" s="284" t="s">
        <v>89</v>
      </c>
      <c r="G491" s="44">
        <v>15098</v>
      </c>
      <c r="H491" s="299">
        <v>490.30838999999992</v>
      </c>
      <c r="I491" s="298">
        <f t="shared" si="100"/>
        <v>181.59569999999997</v>
      </c>
      <c r="K491" s="70" t="str">
        <f t="shared" si="101"/>
        <v/>
      </c>
      <c r="L491" s="530"/>
      <c r="M491" s="530"/>
    </row>
    <row r="492" spans="1:13" ht="15.75" customHeight="1">
      <c r="A492" s="164" t="s">
        <v>322</v>
      </c>
      <c r="B492" s="318" t="s">
        <v>323</v>
      </c>
      <c r="C492" s="297">
        <v>2.7</v>
      </c>
      <c r="D492" s="43" t="s">
        <v>289</v>
      </c>
      <c r="E492" s="290" t="s">
        <v>89</v>
      </c>
      <c r="F492" s="291" t="s">
        <v>289</v>
      </c>
      <c r="G492" s="43">
        <v>17304</v>
      </c>
      <c r="H492" s="321">
        <v>222.86744999999999</v>
      </c>
      <c r="I492" s="319">
        <f t="shared" si="100"/>
        <v>82.543499999999995</v>
      </c>
      <c r="K492" s="70" t="str">
        <f t="shared" si="101"/>
        <v/>
      </c>
      <c r="L492" s="530"/>
      <c r="M492" s="530"/>
    </row>
    <row r="493" spans="1:13" ht="15.75" customHeight="1">
      <c r="A493" s="164" t="s">
        <v>324</v>
      </c>
      <c r="B493" s="318" t="s">
        <v>323</v>
      </c>
      <c r="C493" s="297">
        <v>2.7</v>
      </c>
      <c r="D493" s="43" t="s">
        <v>290</v>
      </c>
      <c r="E493" s="290" t="s">
        <v>89</v>
      </c>
      <c r="F493" s="291" t="s">
        <v>289</v>
      </c>
      <c r="G493" s="43">
        <v>17305</v>
      </c>
      <c r="H493" s="321">
        <v>222.86744999999999</v>
      </c>
      <c r="I493" s="319">
        <f t="shared" si="100"/>
        <v>82.543499999999995</v>
      </c>
      <c r="K493" s="70" t="str">
        <f t="shared" si="101"/>
        <v/>
      </c>
      <c r="L493" s="530"/>
      <c r="M493" s="530"/>
    </row>
    <row r="494" spans="1:13" ht="15.75" customHeight="1">
      <c r="A494" s="164" t="s">
        <v>325</v>
      </c>
      <c r="B494" s="318" t="s">
        <v>323</v>
      </c>
      <c r="C494" s="297">
        <v>2.7</v>
      </c>
      <c r="D494" s="43" t="s">
        <v>289</v>
      </c>
      <c r="E494" s="290" t="s">
        <v>89</v>
      </c>
      <c r="F494" s="291" t="s">
        <v>289</v>
      </c>
      <c r="G494" s="43">
        <v>17306</v>
      </c>
      <c r="H494" s="321">
        <v>209.49540299999998</v>
      </c>
      <c r="I494" s="319">
        <f t="shared" si="100"/>
        <v>77.590889999999987</v>
      </c>
      <c r="K494" s="70" t="str">
        <f t="shared" si="101"/>
        <v/>
      </c>
      <c r="L494" s="530"/>
      <c r="M494" s="530"/>
    </row>
    <row r="495" spans="1:13" ht="15.75" customHeight="1">
      <c r="A495" s="164" t="s">
        <v>326</v>
      </c>
      <c r="B495" s="318" t="s">
        <v>323</v>
      </c>
      <c r="C495" s="297">
        <v>2.7</v>
      </c>
      <c r="D495" s="43" t="s">
        <v>289</v>
      </c>
      <c r="E495" s="290" t="s">
        <v>89</v>
      </c>
      <c r="F495" s="291" t="s">
        <v>289</v>
      </c>
      <c r="G495" s="43">
        <v>17391</v>
      </c>
      <c r="H495" s="321">
        <v>209.49540299999998</v>
      </c>
      <c r="I495" s="319">
        <f t="shared" si="100"/>
        <v>77.590889999999987</v>
      </c>
      <c r="K495" s="70" t="str">
        <f t="shared" si="101"/>
        <v/>
      </c>
      <c r="L495" s="530"/>
      <c r="M495" s="530"/>
    </row>
    <row r="496" spans="1:13" ht="15.75" customHeight="1">
      <c r="A496" s="164" t="s">
        <v>327</v>
      </c>
      <c r="B496" s="318" t="s">
        <v>323</v>
      </c>
      <c r="C496" s="297">
        <v>2.7</v>
      </c>
      <c r="D496" s="43" t="s">
        <v>289</v>
      </c>
      <c r="E496" s="290" t="s">
        <v>89</v>
      </c>
      <c r="F496" s="291" t="s">
        <v>289</v>
      </c>
      <c r="G496" s="43">
        <v>17343</v>
      </c>
      <c r="H496" s="321">
        <v>222.86744999999999</v>
      </c>
      <c r="I496" s="319">
        <f t="shared" si="100"/>
        <v>82.543499999999995</v>
      </c>
      <c r="K496" s="70" t="str">
        <f t="shared" si="101"/>
        <v/>
      </c>
      <c r="L496" s="530"/>
      <c r="M496" s="530"/>
    </row>
    <row r="497" spans="1:13" ht="15.75" customHeight="1">
      <c r="A497" s="164" t="s">
        <v>328</v>
      </c>
      <c r="B497" s="318" t="s">
        <v>323</v>
      </c>
      <c r="C497" s="297">
        <v>2.7</v>
      </c>
      <c r="D497" s="43" t="s">
        <v>289</v>
      </c>
      <c r="E497" s="290" t="s">
        <v>89</v>
      </c>
      <c r="F497" s="291" t="s">
        <v>289</v>
      </c>
      <c r="G497" s="43">
        <v>17344</v>
      </c>
      <c r="H497" s="321">
        <v>222.86744999999999</v>
      </c>
      <c r="I497" s="319">
        <f t="shared" si="100"/>
        <v>82.543499999999995</v>
      </c>
      <c r="K497" s="70" t="str">
        <f t="shared" si="101"/>
        <v/>
      </c>
      <c r="L497" s="530"/>
      <c r="M497" s="530"/>
    </row>
    <row r="498" spans="1:13" ht="15.75" customHeight="1">
      <c r="A498" s="164" t="s">
        <v>329</v>
      </c>
      <c r="B498" s="318" t="s">
        <v>323</v>
      </c>
      <c r="C498" s="297">
        <v>2.7</v>
      </c>
      <c r="D498" s="43" t="s">
        <v>289</v>
      </c>
      <c r="E498" s="290" t="s">
        <v>89</v>
      </c>
      <c r="F498" s="291" t="s">
        <v>289</v>
      </c>
      <c r="G498" s="43">
        <v>17390</v>
      </c>
      <c r="H498" s="321">
        <v>222.86744999999999</v>
      </c>
      <c r="I498" s="319">
        <f t="shared" si="100"/>
        <v>82.543499999999995</v>
      </c>
      <c r="K498" s="70" t="str">
        <f t="shared" si="101"/>
        <v/>
      </c>
      <c r="L498" s="530"/>
      <c r="M498" s="530"/>
    </row>
    <row r="499" spans="1:13" ht="15.75" customHeight="1">
      <c r="A499" s="164" t="s">
        <v>330</v>
      </c>
      <c r="B499" s="318" t="s">
        <v>323</v>
      </c>
      <c r="C499" s="297">
        <v>2.7</v>
      </c>
      <c r="D499" s="43" t="s">
        <v>289</v>
      </c>
      <c r="E499" s="290" t="s">
        <v>89</v>
      </c>
      <c r="F499" s="291" t="s">
        <v>289</v>
      </c>
      <c r="G499" s="43">
        <v>17389</v>
      </c>
      <c r="H499" s="321">
        <v>222.86744999999999</v>
      </c>
      <c r="I499" s="319">
        <f t="shared" si="100"/>
        <v>82.543499999999995</v>
      </c>
      <c r="K499" s="70" t="str">
        <f t="shared" si="101"/>
        <v/>
      </c>
      <c r="L499" s="530"/>
      <c r="M499" s="530"/>
    </row>
    <row r="500" spans="1:13" ht="15.75" customHeight="1">
      <c r="A500" s="164" t="s">
        <v>331</v>
      </c>
      <c r="B500" s="318" t="s">
        <v>323</v>
      </c>
      <c r="C500" s="297">
        <v>2.7</v>
      </c>
      <c r="D500" s="43" t="s">
        <v>289</v>
      </c>
      <c r="E500" s="290" t="s">
        <v>89</v>
      </c>
      <c r="F500" s="291" t="s">
        <v>289</v>
      </c>
      <c r="G500" s="43">
        <v>17388</v>
      </c>
      <c r="H500" s="321">
        <v>209.49540299999998</v>
      </c>
      <c r="I500" s="319">
        <f t="shared" si="100"/>
        <v>77.590889999999987</v>
      </c>
      <c r="K500" s="70" t="str">
        <f t="shared" si="101"/>
        <v/>
      </c>
      <c r="L500" s="530"/>
      <c r="M500" s="530"/>
    </row>
    <row r="501" spans="1:13" ht="15.75" customHeight="1">
      <c r="A501" s="164" t="s">
        <v>332</v>
      </c>
      <c r="B501" s="318" t="s">
        <v>323</v>
      </c>
      <c r="C501" s="297">
        <v>2.7</v>
      </c>
      <c r="D501" s="43" t="s">
        <v>289</v>
      </c>
      <c r="E501" s="290" t="s">
        <v>89</v>
      </c>
      <c r="F501" s="291" t="s">
        <v>289</v>
      </c>
      <c r="G501" s="43">
        <v>17392</v>
      </c>
      <c r="H501" s="321">
        <v>209.49540299999998</v>
      </c>
      <c r="I501" s="319">
        <f t="shared" si="100"/>
        <v>77.590889999999987</v>
      </c>
      <c r="K501" s="70" t="str">
        <f t="shared" si="101"/>
        <v/>
      </c>
      <c r="L501" s="530"/>
      <c r="M501" s="530"/>
    </row>
    <row r="502" spans="1:13" ht="15.75" customHeight="1">
      <c r="A502" s="314" t="s">
        <v>460</v>
      </c>
      <c r="B502" s="318" t="s">
        <v>334</v>
      </c>
      <c r="C502" s="310">
        <v>2.7</v>
      </c>
      <c r="D502" s="41" t="s">
        <v>89</v>
      </c>
      <c r="E502" s="283" t="s">
        <v>89</v>
      </c>
      <c r="F502" s="289" t="s">
        <v>89</v>
      </c>
      <c r="G502" s="312">
        <v>18620</v>
      </c>
      <c r="H502" s="299">
        <v>213.95275199999998</v>
      </c>
      <c r="I502" s="298">
        <f t="shared" si="100"/>
        <v>79.241759999999985</v>
      </c>
      <c r="K502" s="70" t="str">
        <f t="shared" si="101"/>
        <v/>
      </c>
      <c r="L502" s="530"/>
      <c r="M502" s="530"/>
    </row>
    <row r="503" spans="1:13" ht="15.75" customHeight="1">
      <c r="A503" s="164" t="s">
        <v>333</v>
      </c>
      <c r="B503" s="318" t="s">
        <v>334</v>
      </c>
      <c r="C503" s="297">
        <v>2.7</v>
      </c>
      <c r="D503" s="43" t="s">
        <v>289</v>
      </c>
      <c r="E503" s="290" t="s">
        <v>89</v>
      </c>
      <c r="F503" s="291" t="s">
        <v>289</v>
      </c>
      <c r="G503" s="43">
        <v>17312</v>
      </c>
      <c r="H503" s="321">
        <v>213.95275199999998</v>
      </c>
      <c r="I503" s="319">
        <f t="shared" si="100"/>
        <v>79.241759999999985</v>
      </c>
      <c r="K503" s="70" t="str">
        <f t="shared" si="101"/>
        <v/>
      </c>
      <c r="L503" s="530"/>
      <c r="M503" s="530"/>
    </row>
    <row r="504" spans="1:13" ht="15.75" customHeight="1">
      <c r="A504" s="164" t="s">
        <v>335</v>
      </c>
      <c r="B504" s="318" t="s">
        <v>334</v>
      </c>
      <c r="C504" s="297">
        <v>2.7</v>
      </c>
      <c r="D504" s="43" t="s">
        <v>289</v>
      </c>
      <c r="E504" s="290" t="s">
        <v>89</v>
      </c>
      <c r="F504" s="291" t="s">
        <v>289</v>
      </c>
      <c r="G504" s="43">
        <v>17313</v>
      </c>
      <c r="H504" s="321">
        <v>213.95275199999998</v>
      </c>
      <c r="I504" s="319">
        <f t="shared" si="100"/>
        <v>79.241759999999985</v>
      </c>
      <c r="K504" s="70" t="str">
        <f t="shared" si="101"/>
        <v/>
      </c>
      <c r="L504" s="530"/>
      <c r="M504" s="530"/>
    </row>
    <row r="505" spans="1:13" ht="15.75" customHeight="1">
      <c r="A505" s="164" t="s">
        <v>336</v>
      </c>
      <c r="B505" s="318" t="s">
        <v>334</v>
      </c>
      <c r="C505" s="297">
        <v>2.7</v>
      </c>
      <c r="D505" s="43" t="s">
        <v>289</v>
      </c>
      <c r="E505" s="290" t="s">
        <v>89</v>
      </c>
      <c r="F505" s="291" t="s">
        <v>289</v>
      </c>
      <c r="G505" s="43">
        <v>17314</v>
      </c>
      <c r="H505" s="321">
        <v>227.32479899999996</v>
      </c>
      <c r="I505" s="319">
        <f t="shared" si="100"/>
        <v>84.194369999999978</v>
      </c>
      <c r="K505" s="70" t="str">
        <f t="shared" si="101"/>
        <v/>
      </c>
      <c r="L505" s="530"/>
      <c r="M505" s="530"/>
    </row>
    <row r="506" spans="1:13" ht="15.75" customHeight="1">
      <c r="A506" s="164" t="s">
        <v>337</v>
      </c>
      <c r="B506" s="318" t="s">
        <v>334</v>
      </c>
      <c r="C506" s="297">
        <v>2.7</v>
      </c>
      <c r="D506" s="43" t="s">
        <v>289</v>
      </c>
      <c r="E506" s="290" t="s">
        <v>89</v>
      </c>
      <c r="F506" s="291" t="s">
        <v>289</v>
      </c>
      <c r="G506" s="43">
        <v>17315</v>
      </c>
      <c r="H506" s="321">
        <v>227.32479899999996</v>
      </c>
      <c r="I506" s="319">
        <f t="shared" si="100"/>
        <v>84.194369999999978</v>
      </c>
      <c r="K506" s="70" t="str">
        <f t="shared" si="101"/>
        <v/>
      </c>
      <c r="L506" s="530"/>
      <c r="M506" s="530"/>
    </row>
    <row r="507" spans="1:13" ht="15.75" customHeight="1">
      <c r="A507" s="164" t="s">
        <v>338</v>
      </c>
      <c r="B507" s="318" t="s">
        <v>334</v>
      </c>
      <c r="C507" s="297">
        <v>2.7</v>
      </c>
      <c r="D507" s="43" t="s">
        <v>289</v>
      </c>
      <c r="E507" s="290" t="s">
        <v>89</v>
      </c>
      <c r="F507" s="291" t="s">
        <v>289</v>
      </c>
      <c r="G507" s="43">
        <v>17339</v>
      </c>
      <c r="H507" s="321">
        <v>227.32479899999996</v>
      </c>
      <c r="I507" s="319">
        <f t="shared" si="100"/>
        <v>84.194369999999978</v>
      </c>
      <c r="K507" s="70" t="str">
        <f t="shared" si="101"/>
        <v/>
      </c>
      <c r="L507" s="530"/>
      <c r="M507" s="530"/>
    </row>
    <row r="508" spans="1:13" ht="15.75" customHeight="1">
      <c r="A508" s="164" t="s">
        <v>339</v>
      </c>
      <c r="B508" s="318" t="s">
        <v>334</v>
      </c>
      <c r="C508" s="297">
        <v>2.7</v>
      </c>
      <c r="D508" s="43" t="s">
        <v>289</v>
      </c>
      <c r="E508" s="290" t="s">
        <v>89</v>
      </c>
      <c r="F508" s="291" t="s">
        <v>289</v>
      </c>
      <c r="G508" s="43">
        <v>17340</v>
      </c>
      <c r="H508" s="321">
        <v>227.32479899999996</v>
      </c>
      <c r="I508" s="319">
        <f t="shared" si="100"/>
        <v>84.194369999999978</v>
      </c>
      <c r="K508" s="70" t="str">
        <f t="shared" si="101"/>
        <v/>
      </c>
      <c r="L508" s="530"/>
      <c r="M508" s="530"/>
    </row>
    <row r="509" spans="1:13" ht="15.75" customHeight="1">
      <c r="A509" s="314" t="s">
        <v>461</v>
      </c>
      <c r="B509" s="318" t="s">
        <v>334</v>
      </c>
      <c r="C509" s="310">
        <v>2.7</v>
      </c>
      <c r="D509" s="41" t="s">
        <v>89</v>
      </c>
      <c r="E509" s="283" t="s">
        <v>89</v>
      </c>
      <c r="F509" s="289" t="s">
        <v>89</v>
      </c>
      <c r="G509" s="312">
        <v>18619</v>
      </c>
      <c r="H509" s="299">
        <v>213.95275199999998</v>
      </c>
      <c r="I509" s="298">
        <f t="shared" si="100"/>
        <v>79.241759999999985</v>
      </c>
      <c r="K509" s="70" t="str">
        <f t="shared" si="101"/>
        <v/>
      </c>
      <c r="L509" s="530"/>
      <c r="M509" s="530"/>
    </row>
    <row r="510" spans="1:13" ht="15.75" customHeight="1">
      <c r="A510" s="164" t="s">
        <v>340</v>
      </c>
      <c r="B510" s="318" t="s">
        <v>334</v>
      </c>
      <c r="C510" s="297">
        <v>2.7</v>
      </c>
      <c r="D510" s="43" t="s">
        <v>289</v>
      </c>
      <c r="E510" s="290" t="s">
        <v>89</v>
      </c>
      <c r="F510" s="291" t="s">
        <v>289</v>
      </c>
      <c r="G510" s="43">
        <v>17316</v>
      </c>
      <c r="H510" s="321">
        <v>213.95275199999998</v>
      </c>
      <c r="I510" s="319">
        <f t="shared" si="100"/>
        <v>79.241759999999985</v>
      </c>
      <c r="K510" s="70" t="str">
        <f t="shared" si="101"/>
        <v/>
      </c>
      <c r="L510" s="530"/>
      <c r="M510" s="530"/>
    </row>
    <row r="511" spans="1:13" ht="15.75" customHeight="1">
      <c r="A511" s="164" t="s">
        <v>341</v>
      </c>
      <c r="B511" s="318" t="s">
        <v>334</v>
      </c>
      <c r="C511" s="297">
        <v>2.7</v>
      </c>
      <c r="D511" s="43" t="s">
        <v>289</v>
      </c>
      <c r="E511" s="290" t="s">
        <v>89</v>
      </c>
      <c r="F511" s="291" t="s">
        <v>289</v>
      </c>
      <c r="G511" s="43">
        <v>17317</v>
      </c>
      <c r="H511" s="321">
        <v>213.95275199999998</v>
      </c>
      <c r="I511" s="319">
        <f t="shared" si="100"/>
        <v>79.241759999999985</v>
      </c>
      <c r="K511" s="70" t="str">
        <f t="shared" si="101"/>
        <v/>
      </c>
      <c r="L511" s="530"/>
      <c r="M511" s="530"/>
    </row>
    <row r="512" spans="1:13" ht="15.75" customHeight="1">
      <c r="A512" s="164" t="s">
        <v>342</v>
      </c>
      <c r="B512" s="318" t="s">
        <v>334</v>
      </c>
      <c r="C512" s="297">
        <v>2.7</v>
      </c>
      <c r="D512" s="43" t="s">
        <v>289</v>
      </c>
      <c r="E512" s="290" t="s">
        <v>89</v>
      </c>
      <c r="F512" s="291" t="s">
        <v>289</v>
      </c>
      <c r="G512" s="43">
        <v>17318</v>
      </c>
      <c r="H512" s="321">
        <v>227.32479899999996</v>
      </c>
      <c r="I512" s="319">
        <f t="shared" si="100"/>
        <v>84.194369999999978</v>
      </c>
      <c r="K512" s="70" t="str">
        <f t="shared" si="101"/>
        <v/>
      </c>
      <c r="L512" s="530"/>
      <c r="M512" s="530"/>
    </row>
    <row r="513" spans="1:13" ht="15.75" customHeight="1">
      <c r="A513" s="164" t="s">
        <v>343</v>
      </c>
      <c r="B513" s="318" t="s">
        <v>334</v>
      </c>
      <c r="C513" s="297">
        <v>2.7</v>
      </c>
      <c r="D513" s="43" t="s">
        <v>289</v>
      </c>
      <c r="E513" s="290" t="s">
        <v>89</v>
      </c>
      <c r="F513" s="291" t="s">
        <v>289</v>
      </c>
      <c r="G513" s="43">
        <v>17319</v>
      </c>
      <c r="H513" s="321">
        <v>227.32479899999996</v>
      </c>
      <c r="I513" s="319">
        <f t="shared" si="100"/>
        <v>84.194369999999978</v>
      </c>
      <c r="K513" s="70" t="str">
        <f t="shared" si="101"/>
        <v/>
      </c>
      <c r="L513" s="530"/>
      <c r="M513" s="530"/>
    </row>
    <row r="514" spans="1:13" ht="15.75" customHeight="1">
      <c r="A514" s="164" t="s">
        <v>344</v>
      </c>
      <c r="B514" s="318" t="s">
        <v>334</v>
      </c>
      <c r="C514" s="297">
        <v>2.7</v>
      </c>
      <c r="D514" s="43" t="s">
        <v>289</v>
      </c>
      <c r="E514" s="290" t="s">
        <v>89</v>
      </c>
      <c r="F514" s="291" t="s">
        <v>289</v>
      </c>
      <c r="G514" s="43">
        <v>17341</v>
      </c>
      <c r="H514" s="321">
        <v>227.32479899999996</v>
      </c>
      <c r="I514" s="319">
        <f t="shared" si="100"/>
        <v>84.194369999999978</v>
      </c>
      <c r="K514" s="70" t="str">
        <f t="shared" si="101"/>
        <v/>
      </c>
      <c r="L514" s="530"/>
      <c r="M514" s="530"/>
    </row>
    <row r="515" spans="1:13" ht="15.75" customHeight="1">
      <c r="A515" s="164" t="s">
        <v>345</v>
      </c>
      <c r="B515" s="318" t="s">
        <v>334</v>
      </c>
      <c r="C515" s="297">
        <v>2.7</v>
      </c>
      <c r="D515" s="43" t="s">
        <v>289</v>
      </c>
      <c r="E515" s="290" t="s">
        <v>89</v>
      </c>
      <c r="F515" s="291" t="s">
        <v>289</v>
      </c>
      <c r="G515" s="43">
        <v>17342</v>
      </c>
      <c r="H515" s="321">
        <v>227.32479899999996</v>
      </c>
      <c r="I515" s="319">
        <f t="shared" si="100"/>
        <v>84.194369999999978</v>
      </c>
      <c r="K515" s="70" t="str">
        <f t="shared" si="101"/>
        <v/>
      </c>
      <c r="L515" s="530"/>
      <c r="M515" s="530"/>
    </row>
    <row r="516" spans="1:13" ht="15.75" customHeight="1">
      <c r="A516" s="313" t="s">
        <v>175</v>
      </c>
      <c r="B516" s="317" t="s">
        <v>321</v>
      </c>
      <c r="C516" s="308">
        <v>2.7</v>
      </c>
      <c r="D516" s="44" t="s">
        <v>89</v>
      </c>
      <c r="E516" s="285" t="s">
        <v>89</v>
      </c>
      <c r="F516" s="284" t="s">
        <v>89</v>
      </c>
      <c r="G516" s="44">
        <v>15691</v>
      </c>
      <c r="H516" s="299">
        <v>1319.3753040000001</v>
      </c>
      <c r="I516" s="298">
        <f>H516/C516</f>
        <v>488.65752000000003</v>
      </c>
      <c r="K516" s="70" t="str">
        <f t="shared" si="101"/>
        <v/>
      </c>
      <c r="L516" s="530"/>
      <c r="M516" s="530"/>
    </row>
    <row r="517" spans="1:13" ht="15.75" customHeight="1">
      <c r="A517" s="313" t="s">
        <v>176</v>
      </c>
      <c r="B517" s="317" t="s">
        <v>321</v>
      </c>
      <c r="C517" s="308">
        <v>2.7</v>
      </c>
      <c r="D517" s="44" t="s">
        <v>89</v>
      </c>
      <c r="E517" s="285" t="s">
        <v>89</v>
      </c>
      <c r="F517" s="284" t="s">
        <v>89</v>
      </c>
      <c r="G517" s="44">
        <v>15690</v>
      </c>
      <c r="H517" s="299">
        <v>1319.3753040000001</v>
      </c>
      <c r="I517" s="298">
        <f>H517/C517</f>
        <v>488.65752000000003</v>
      </c>
      <c r="K517" s="70" t="str">
        <f t="shared" si="101"/>
        <v/>
      </c>
      <c r="L517" s="530"/>
      <c r="M517" s="530"/>
    </row>
    <row r="518" spans="1:13" ht="15.75" customHeight="1">
      <c r="A518" s="313" t="s">
        <v>188</v>
      </c>
      <c r="B518" s="317" t="s">
        <v>138</v>
      </c>
      <c r="C518" s="308">
        <v>2.7</v>
      </c>
      <c r="D518" s="44" t="s">
        <v>89</v>
      </c>
      <c r="E518" s="285" t="s">
        <v>89</v>
      </c>
      <c r="F518" s="284" t="s">
        <v>89</v>
      </c>
      <c r="G518" s="44">
        <v>15804</v>
      </c>
      <c r="H518" s="299">
        <v>1319.3753040000001</v>
      </c>
      <c r="I518" s="298">
        <f>H518/C518</f>
        <v>488.65752000000003</v>
      </c>
      <c r="K518" s="70" t="str">
        <f t="shared" si="101"/>
        <v/>
      </c>
      <c r="L518" s="530"/>
      <c r="M518" s="530"/>
    </row>
    <row r="519" spans="1:13" ht="15.75" customHeight="1" thickBot="1">
      <c r="A519" s="134" t="s">
        <v>193</v>
      </c>
      <c r="B519" s="330" t="s">
        <v>138</v>
      </c>
      <c r="C519" s="331">
        <v>2.7</v>
      </c>
      <c r="D519" s="335" t="s">
        <v>89</v>
      </c>
      <c r="E519" s="336" t="s">
        <v>89</v>
      </c>
      <c r="F519" s="337" t="s">
        <v>89</v>
      </c>
      <c r="G519" s="335">
        <v>15805</v>
      </c>
      <c r="H519" s="338">
        <v>1319.3753040000001</v>
      </c>
      <c r="I519" s="306">
        <f>H519/C519</f>
        <v>488.65752000000003</v>
      </c>
      <c r="K519" s="70" t="str">
        <f t="shared" si="101"/>
        <v/>
      </c>
      <c r="L519" s="530"/>
      <c r="M519" s="530"/>
    </row>
    <row r="520" spans="1:13" ht="15.75" customHeight="1" thickBot="1">
      <c r="A520" s="7"/>
      <c r="B520" s="25"/>
      <c r="C520" s="37"/>
      <c r="D520" s="53"/>
      <c r="E520" s="78"/>
      <c r="F520" s="11"/>
      <c r="G520" s="53"/>
      <c r="H520" s="79"/>
      <c r="I520" s="80"/>
      <c r="L520" s="530"/>
      <c r="M520" s="530"/>
    </row>
    <row r="521" spans="1:13" ht="15.75" customHeight="1" thickBot="1">
      <c r="A521" s="486" t="s">
        <v>268</v>
      </c>
      <c r="B521" s="480"/>
      <c r="C521" s="481"/>
      <c r="D521" s="47"/>
      <c r="E521" s="61"/>
      <c r="F521" s="10"/>
      <c r="G521" s="47"/>
      <c r="H521" s="59"/>
      <c r="I521" s="13"/>
      <c r="L521" s="530"/>
      <c r="M521" s="530"/>
    </row>
    <row r="522" spans="1:13" ht="15.75" customHeight="1">
      <c r="A522" s="266"/>
      <c r="B522" s="27"/>
      <c r="C522" s="165"/>
      <c r="D522" s="168"/>
      <c r="E522" s="214" t="s">
        <v>362</v>
      </c>
      <c r="F522" s="169"/>
      <c r="G522" s="168"/>
      <c r="H522" s="215"/>
      <c r="I522" s="98"/>
      <c r="L522" s="530"/>
      <c r="M522" s="530"/>
    </row>
    <row r="523" spans="1:13" ht="15.75" customHeight="1">
      <c r="A523" s="256" t="s">
        <v>354</v>
      </c>
      <c r="B523" s="32" t="s">
        <v>189</v>
      </c>
      <c r="C523" s="166"/>
      <c r="D523" s="281">
        <v>11497</v>
      </c>
      <c r="E523" s="398">
        <v>463.59000000000003</v>
      </c>
      <c r="F523" s="171"/>
      <c r="G523" s="170"/>
      <c r="H523" s="196"/>
      <c r="I523" s="21"/>
      <c r="J523" s="70" t="str">
        <f t="shared" ref="J523:J545" si="102">IF($I$2&lt;&gt;0,E523*(1-$I$2),"")</f>
        <v/>
      </c>
      <c r="L523" s="530"/>
      <c r="M523" s="530"/>
    </row>
    <row r="524" spans="1:13" ht="15.75" customHeight="1">
      <c r="A524" s="256" t="s">
        <v>355</v>
      </c>
      <c r="B524" s="26" t="s">
        <v>190</v>
      </c>
      <c r="C524" s="166"/>
      <c r="D524" s="281">
        <v>11499</v>
      </c>
      <c r="E524" s="398">
        <v>289.68</v>
      </c>
      <c r="F524" s="171"/>
      <c r="G524" s="170"/>
      <c r="H524" s="196"/>
      <c r="I524" s="21"/>
      <c r="J524" s="70" t="str">
        <f t="shared" si="102"/>
        <v/>
      </c>
      <c r="L524" s="530"/>
      <c r="M524" s="530"/>
    </row>
    <row r="525" spans="1:13" ht="15.75" customHeight="1" thickBot="1">
      <c r="A525" s="257" t="s">
        <v>356</v>
      </c>
      <c r="B525" s="28" t="s">
        <v>191</v>
      </c>
      <c r="C525" s="167"/>
      <c r="D525" s="399">
        <v>11498</v>
      </c>
      <c r="E525" s="398">
        <v>267.24</v>
      </c>
      <c r="F525" s="173"/>
      <c r="G525" s="172"/>
      <c r="H525" s="201"/>
      <c r="I525" s="99"/>
      <c r="J525" s="70" t="str">
        <f t="shared" si="102"/>
        <v/>
      </c>
      <c r="L525" s="530"/>
      <c r="M525" s="530"/>
    </row>
    <row r="526" spans="1:13" ht="15.75" customHeight="1" thickBot="1">
      <c r="A526" s="100"/>
      <c r="B526" s="101"/>
      <c r="C526" s="102"/>
      <c r="D526" s="400"/>
      <c r="E526" s="103"/>
      <c r="F526" s="104"/>
      <c r="G526" s="101"/>
      <c r="H526" s="90"/>
      <c r="I526" s="105"/>
      <c r="L526" s="530"/>
      <c r="M526" s="530"/>
    </row>
    <row r="527" spans="1:13" ht="15.75" customHeight="1" thickBot="1">
      <c r="A527" s="486" t="s">
        <v>462</v>
      </c>
      <c r="B527" s="480"/>
      <c r="C527" s="481"/>
      <c r="D527" s="136"/>
      <c r="F527" s="117"/>
      <c r="G527" s="118"/>
      <c r="H527" s="119"/>
      <c r="I527" s="120"/>
      <c r="L527" s="530"/>
      <c r="M527" s="530"/>
    </row>
    <row r="528" spans="1:13" ht="15.75" customHeight="1">
      <c r="A528" s="267"/>
      <c r="B528" s="123" t="s">
        <v>469</v>
      </c>
      <c r="C528" s="174"/>
      <c r="D528" s="401"/>
      <c r="E528" s="216" t="s">
        <v>264</v>
      </c>
      <c r="F528" s="124"/>
      <c r="G528" s="178"/>
      <c r="H528" s="217"/>
      <c r="I528" s="124"/>
      <c r="L528" s="530"/>
      <c r="M528" s="530"/>
    </row>
    <row r="529" spans="1:13" ht="15.75" customHeight="1">
      <c r="A529" s="268" t="s">
        <v>463</v>
      </c>
      <c r="B529" s="150" t="s">
        <v>464</v>
      </c>
      <c r="C529" s="175"/>
      <c r="D529" s="45">
        <v>18357</v>
      </c>
      <c r="E529" s="196">
        <v>238.47600000000003</v>
      </c>
      <c r="F529" s="106"/>
      <c r="G529" s="238"/>
      <c r="H529" s="218"/>
      <c r="I529" s="106"/>
      <c r="J529" s="70" t="str">
        <f t="shared" si="102"/>
        <v/>
      </c>
      <c r="L529" s="530"/>
      <c r="M529" s="530"/>
    </row>
    <row r="530" spans="1:13" ht="15.75" customHeight="1">
      <c r="A530" s="269" t="s">
        <v>465</v>
      </c>
      <c r="B530" s="150" t="s">
        <v>464</v>
      </c>
      <c r="C530" s="175"/>
      <c r="D530" s="45">
        <v>18358</v>
      </c>
      <c r="E530" s="196">
        <v>238.47600000000003</v>
      </c>
      <c r="F530" s="106"/>
      <c r="G530" s="238"/>
      <c r="H530" s="218"/>
      <c r="I530" s="106"/>
      <c r="J530" s="70" t="str">
        <f t="shared" si="102"/>
        <v/>
      </c>
      <c r="L530" s="530"/>
      <c r="M530" s="530"/>
    </row>
    <row r="531" spans="1:13" ht="15.75" customHeight="1">
      <c r="A531" s="268" t="s">
        <v>466</v>
      </c>
      <c r="B531" s="150" t="s">
        <v>464</v>
      </c>
      <c r="C531" s="175"/>
      <c r="D531" s="45">
        <v>18359</v>
      </c>
      <c r="E531" s="196">
        <v>238.47600000000003</v>
      </c>
      <c r="F531" s="106"/>
      <c r="G531" s="238"/>
      <c r="H531" s="218"/>
      <c r="I531" s="106"/>
      <c r="J531" s="70" t="str">
        <f t="shared" si="102"/>
        <v/>
      </c>
      <c r="L531" s="530"/>
      <c r="M531" s="530"/>
    </row>
    <row r="532" spans="1:13" ht="15.75" customHeight="1">
      <c r="A532" s="268" t="s">
        <v>467</v>
      </c>
      <c r="B532" s="151" t="s">
        <v>464</v>
      </c>
      <c r="C532" s="176"/>
      <c r="D532" s="402">
        <v>18387</v>
      </c>
      <c r="E532" s="196">
        <v>238.47600000000003</v>
      </c>
      <c r="F532" s="107"/>
      <c r="G532" s="239"/>
      <c r="H532" s="219"/>
      <c r="I532" s="107"/>
      <c r="J532" s="70" t="str">
        <f t="shared" si="102"/>
        <v/>
      </c>
      <c r="L532" s="530"/>
      <c r="M532" s="530"/>
    </row>
    <row r="533" spans="1:13" ht="15.75" customHeight="1" thickBot="1">
      <c r="A533" s="270" t="s">
        <v>468</v>
      </c>
      <c r="B533" s="152" t="s">
        <v>464</v>
      </c>
      <c r="C533" s="177"/>
      <c r="D533" s="403">
        <v>18388</v>
      </c>
      <c r="E533" s="201">
        <v>238.47600000000003</v>
      </c>
      <c r="F533" s="125"/>
      <c r="G533" s="240"/>
      <c r="H533" s="220"/>
      <c r="I533" s="125"/>
      <c r="J533" s="70" t="str">
        <f t="shared" si="102"/>
        <v/>
      </c>
      <c r="L533" s="530"/>
      <c r="M533" s="530"/>
    </row>
    <row r="534" spans="1:13" ht="15.75" customHeight="1" thickBot="1">
      <c r="A534" s="108"/>
      <c r="B534" s="109"/>
      <c r="C534" s="110"/>
      <c r="D534" s="121"/>
      <c r="E534" s="116"/>
      <c r="F534" s="110"/>
      <c r="G534" s="121"/>
      <c r="H534" s="122"/>
      <c r="I534" s="110"/>
      <c r="L534" s="530"/>
      <c r="M534" s="530"/>
    </row>
    <row r="535" spans="1:13" ht="15.75" customHeight="1" thickBot="1">
      <c r="A535" s="486" t="s">
        <v>476</v>
      </c>
      <c r="B535" s="487"/>
      <c r="C535" s="488"/>
      <c r="D535" s="118"/>
      <c r="F535" s="117"/>
      <c r="G535" s="118"/>
      <c r="H535" s="119"/>
      <c r="I535" s="120"/>
      <c r="L535" s="530"/>
      <c r="M535" s="530"/>
    </row>
    <row r="536" spans="1:13" ht="15.75" customHeight="1" thickBot="1">
      <c r="A536" s="155" t="s">
        <v>477</v>
      </c>
      <c r="B536" s="156" t="s">
        <v>470</v>
      </c>
      <c r="C536" s="187">
        <v>2.6</v>
      </c>
      <c r="D536" s="241" t="s">
        <v>89</v>
      </c>
      <c r="E536" s="221" t="s">
        <v>89</v>
      </c>
      <c r="F536" s="247" t="s">
        <v>89</v>
      </c>
      <c r="G536" s="241">
        <v>17637</v>
      </c>
      <c r="H536" s="329">
        <v>2415.87</v>
      </c>
      <c r="I536" s="242">
        <f>H536/C536</f>
        <v>929.1807692307691</v>
      </c>
      <c r="K536" s="70" t="str">
        <f t="shared" si="101"/>
        <v/>
      </c>
      <c r="L536" s="530"/>
      <c r="M536" s="530"/>
    </row>
    <row r="537" spans="1:13" ht="15.75" customHeight="1" thickBot="1">
      <c r="A537" s="533"/>
      <c r="B537" s="534"/>
      <c r="C537" s="534"/>
      <c r="D537" s="534"/>
      <c r="E537" s="534"/>
      <c r="F537" s="535"/>
      <c r="G537" s="536" t="s">
        <v>481</v>
      </c>
      <c r="H537" s="537"/>
      <c r="I537" s="538"/>
      <c r="L537" s="530"/>
      <c r="M537" s="530"/>
    </row>
    <row r="538" spans="1:13" ht="15.75" customHeight="1">
      <c r="A538" s="157" t="s">
        <v>478</v>
      </c>
      <c r="B538" s="158" t="s">
        <v>480</v>
      </c>
      <c r="C538" s="186"/>
      <c r="D538" s="49" t="s">
        <v>89</v>
      </c>
      <c r="E538" s="222" t="s">
        <v>89</v>
      </c>
      <c r="F538" s="245" t="s">
        <v>89</v>
      </c>
      <c r="G538" s="49">
        <v>18124</v>
      </c>
      <c r="H538" s="194">
        <v>829.05599999999993</v>
      </c>
      <c r="I538" s="243" t="s">
        <v>89</v>
      </c>
      <c r="K538" s="70" t="str">
        <f t="shared" si="101"/>
        <v/>
      </c>
      <c r="L538" s="530"/>
      <c r="M538" s="530"/>
    </row>
    <row r="539" spans="1:13" ht="15.75" customHeight="1" thickBot="1">
      <c r="A539" s="153" t="s">
        <v>479</v>
      </c>
      <c r="B539" s="154" t="s">
        <v>480</v>
      </c>
      <c r="C539" s="55"/>
      <c r="D539" s="46" t="s">
        <v>89</v>
      </c>
      <c r="E539" s="224" t="s">
        <v>89</v>
      </c>
      <c r="F539" s="246" t="s">
        <v>89</v>
      </c>
      <c r="G539" s="46">
        <v>18112</v>
      </c>
      <c r="H539" s="201">
        <v>753.27</v>
      </c>
      <c r="I539" s="244" t="s">
        <v>89</v>
      </c>
      <c r="K539" s="70" t="str">
        <f t="shared" si="101"/>
        <v/>
      </c>
      <c r="L539" s="530"/>
      <c r="M539" s="530"/>
    </row>
    <row r="540" spans="1:13" ht="15.75" customHeight="1" thickBot="1">
      <c r="A540" s="95"/>
      <c r="B540" s="111"/>
      <c r="C540" s="112"/>
      <c r="D540" s="113"/>
      <c r="E540" s="114"/>
      <c r="F540" s="115"/>
      <c r="G540" s="113"/>
      <c r="H540" s="116"/>
      <c r="I540" s="115"/>
      <c r="L540" s="530"/>
      <c r="M540" s="530"/>
    </row>
    <row r="541" spans="1:13" ht="15.75" customHeight="1" thickBot="1">
      <c r="A541" s="486" t="s">
        <v>270</v>
      </c>
      <c r="B541" s="480"/>
      <c r="C541" s="481"/>
      <c r="D541" s="2"/>
      <c r="E541" s="2"/>
      <c r="F541" s="2"/>
      <c r="G541" s="2"/>
      <c r="H541" s="2"/>
      <c r="I541" s="2"/>
      <c r="L541" s="530"/>
      <c r="M541" s="530"/>
    </row>
    <row r="542" spans="1:13" ht="15.75" customHeight="1">
      <c r="A542" s="271" t="s">
        <v>269</v>
      </c>
      <c r="B542" s="27"/>
      <c r="C542" s="165"/>
      <c r="D542" s="181"/>
      <c r="E542" s="292" t="s">
        <v>265</v>
      </c>
      <c r="F542" s="169"/>
      <c r="G542" s="181"/>
      <c r="H542" s="223"/>
      <c r="I542" s="98"/>
      <c r="L542" s="530"/>
      <c r="M542" s="530"/>
    </row>
    <row r="543" spans="1:13" ht="15.75" customHeight="1">
      <c r="A543" s="272" t="s">
        <v>357</v>
      </c>
      <c r="B543" s="26"/>
      <c r="C543" s="179"/>
      <c r="D543" s="182"/>
      <c r="E543" s="63">
        <v>681.97439700000007</v>
      </c>
      <c r="F543" s="183"/>
      <c r="G543" s="182"/>
      <c r="H543" s="196"/>
      <c r="I543" s="22"/>
      <c r="J543" s="70" t="str">
        <f t="shared" si="102"/>
        <v/>
      </c>
      <c r="L543" s="530"/>
      <c r="M543" s="530"/>
    </row>
    <row r="544" spans="1:13" ht="15.75" customHeight="1">
      <c r="A544" s="272" t="s">
        <v>358</v>
      </c>
      <c r="B544" s="26"/>
      <c r="C544" s="179"/>
      <c r="D544" s="182"/>
      <c r="E544" s="63">
        <v>543.79657800000007</v>
      </c>
      <c r="F544" s="183"/>
      <c r="G544" s="182"/>
      <c r="H544" s="196"/>
      <c r="I544" s="22"/>
      <c r="J544" s="70" t="str">
        <f t="shared" si="102"/>
        <v/>
      </c>
      <c r="L544" s="530"/>
      <c r="M544" s="530"/>
    </row>
    <row r="545" spans="1:13" ht="15.75" customHeight="1" thickBot="1">
      <c r="A545" s="273" t="s">
        <v>359</v>
      </c>
      <c r="B545" s="28"/>
      <c r="C545" s="180"/>
      <c r="D545" s="184"/>
      <c r="E545" s="199">
        <v>410.07610799999998</v>
      </c>
      <c r="F545" s="185"/>
      <c r="G545" s="184"/>
      <c r="H545" s="201"/>
      <c r="I545" s="23"/>
      <c r="J545" s="70" t="str">
        <f t="shared" si="102"/>
        <v/>
      </c>
      <c r="L545" s="530"/>
      <c r="M545" s="530"/>
    </row>
    <row r="546" spans="1:13" ht="15.75" customHeight="1">
      <c r="C546" s="38"/>
      <c r="J546" s="72"/>
    </row>
    <row r="547" spans="1:13" ht="15.75" customHeight="1">
      <c r="C547" s="38"/>
      <c r="J547" s="72"/>
    </row>
    <row r="548" spans="1:13" ht="15.75" customHeight="1">
      <c r="C548" s="38"/>
      <c r="J548" s="72"/>
    </row>
    <row r="549" spans="1:13" ht="15.75" customHeight="1">
      <c r="C549" s="38"/>
      <c r="J549" s="72"/>
    </row>
    <row r="550" spans="1:13" ht="15.75" customHeight="1">
      <c r="C550" s="38"/>
      <c r="J550" s="72"/>
    </row>
    <row r="551" spans="1:13" ht="15.75" customHeight="1">
      <c r="C551" s="38"/>
      <c r="J551" s="72"/>
    </row>
    <row r="552" spans="1:13" ht="15.75" customHeight="1">
      <c r="C552" s="38"/>
      <c r="J552" s="72"/>
    </row>
    <row r="553" spans="1:13" ht="15.75" customHeight="1">
      <c r="C553" s="38"/>
      <c r="J553" s="72"/>
    </row>
    <row r="554" spans="1:13" ht="15.75" customHeight="1">
      <c r="C554" s="38"/>
      <c r="J554" s="72"/>
    </row>
    <row r="555" spans="1:13" ht="15.75" customHeight="1">
      <c r="C555" s="38"/>
      <c r="J555" s="72"/>
    </row>
    <row r="556" spans="1:13" ht="15.75" customHeight="1">
      <c r="C556" s="38"/>
      <c r="J556" s="72"/>
    </row>
    <row r="557" spans="1:13" ht="15.75" customHeight="1">
      <c r="C557" s="38"/>
    </row>
    <row r="558" spans="1:13" ht="15.75" customHeight="1">
      <c r="C558" s="38"/>
    </row>
    <row r="559" spans="1:13" ht="15.75" customHeight="1">
      <c r="C559" s="38"/>
    </row>
    <row r="560" spans="1:13" ht="15.75" customHeight="1">
      <c r="C560" s="38"/>
    </row>
    <row r="561" spans="3:3" ht="15.75" customHeight="1">
      <c r="C561" s="38"/>
    </row>
    <row r="562" spans="3:3" ht="15.75" customHeight="1">
      <c r="C562" s="38"/>
    </row>
    <row r="563" spans="3:3" ht="15.75" customHeight="1">
      <c r="C563" s="38"/>
    </row>
    <row r="564" spans="3:3" ht="15.75" customHeight="1">
      <c r="C564" s="38"/>
    </row>
    <row r="565" spans="3:3" ht="15.75" customHeight="1">
      <c r="C565" s="38"/>
    </row>
    <row r="566" spans="3:3" ht="15.75" customHeight="1">
      <c r="C566" s="38"/>
    </row>
    <row r="567" spans="3:3" ht="15.75" customHeight="1">
      <c r="C567" s="38"/>
    </row>
    <row r="568" spans="3:3" ht="15.75" customHeight="1">
      <c r="C568" s="38"/>
    </row>
    <row r="569" spans="3:3" ht="15.75" customHeight="1">
      <c r="C569" s="38"/>
    </row>
    <row r="570" spans="3:3" ht="15.75" customHeight="1">
      <c r="C570" s="38"/>
    </row>
    <row r="571" spans="3:3" ht="15.75" customHeight="1">
      <c r="C571" s="38"/>
    </row>
    <row r="572" spans="3:3" ht="15.75" customHeight="1">
      <c r="C572" s="38"/>
    </row>
    <row r="573" spans="3:3" ht="15.75" customHeight="1">
      <c r="C573" s="38"/>
    </row>
    <row r="574" spans="3:3" ht="15.75" customHeight="1">
      <c r="C574" s="38"/>
    </row>
    <row r="575" spans="3:3" ht="15.75" customHeight="1">
      <c r="C575" s="38"/>
    </row>
  </sheetData>
  <sortState ref="A408:I434">
    <sortCondition ref="A408:A434"/>
  </sortState>
  <mergeCells count="10">
    <mergeCell ref="G2:H3"/>
    <mergeCell ref="I2:I3"/>
    <mergeCell ref="J8:K8"/>
    <mergeCell ref="B8:B9"/>
    <mergeCell ref="C8:C9"/>
    <mergeCell ref="A8:A9"/>
    <mergeCell ref="A537:F537"/>
    <mergeCell ref="G537:I537"/>
    <mergeCell ref="G8:I8"/>
    <mergeCell ref="D8:F8"/>
  </mergeCells>
  <phoneticPr fontId="1" type="noConversion"/>
  <printOptions horizontalCentered="1"/>
  <pageMargins left="3.937007874015748E-2" right="0.11811023622047245" top="0.74803149606299213" bottom="0.55118110236220474" header="0.27559055118110237" footer="0.31496062992125984"/>
  <pageSetup paperSize="9" scale="84" orientation="portrait" r:id="rId1"/>
  <headerFooter alignWithMargins="0">
    <oddHeader>&amp;L&amp;8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Company>SIBU Design GmbH&amp;CoKG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markovsky</dc:creator>
  <cp:lastModifiedBy>Tomáš Mrtka</cp:lastModifiedBy>
  <cp:lastPrinted>2015-06-01T11:05:34Z</cp:lastPrinted>
  <dcterms:created xsi:type="dcterms:W3CDTF">2005-06-01T13:28:00Z</dcterms:created>
  <dcterms:modified xsi:type="dcterms:W3CDTF">2017-03-14T13:04:11Z</dcterms:modified>
</cp:coreProperties>
</file>